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268" windowHeight="7765"/>
  </bookViews>
  <sheets>
    <sheet name="GF &amp; SF" sheetId="1" r:id="rId1"/>
    <sheet name="Qualitative" sheetId="3" r:id="rId2"/>
    <sheet name="Productwise" sheetId="4" r:id="rId3"/>
    <sheet name="Only for BB use" sheetId="5" r:id="rId4"/>
  </sheets>
  <definedNames>
    <definedName name="_xlnm.Print_Area" localSheetId="0">'GF &amp; SF'!$A$1:$AE$82</definedName>
    <definedName name="_xlnm.Print_Area" localSheetId="2">Productwise!$A$1:$AG$153</definedName>
  </definedNames>
  <calcPr calcId="162913"/>
</workbook>
</file>

<file path=xl/calcChain.xml><?xml version="1.0" encoding="utf-8"?>
<calcChain xmlns="http://schemas.openxmlformats.org/spreadsheetml/2006/main">
  <c r="S76" i="1" l="1"/>
  <c r="QP7" i="5" s="1"/>
  <c r="EU15" i="5"/>
  <c r="PK7" i="5"/>
  <c r="PL7" i="5"/>
  <c r="PM7" i="5"/>
  <c r="PN7" i="5"/>
  <c r="PJ7" i="5"/>
  <c r="PE7" i="5"/>
  <c r="PF7" i="5"/>
  <c r="PG7" i="5"/>
  <c r="PH7" i="5"/>
  <c r="PD7" i="5"/>
  <c r="OY7" i="5"/>
  <c r="OZ7" i="5"/>
  <c r="PA7" i="5"/>
  <c r="PB7" i="5"/>
  <c r="OX7" i="5"/>
  <c r="OS7" i="5"/>
  <c r="OT7" i="5"/>
  <c r="OU7" i="5"/>
  <c r="OV7" i="5"/>
  <c r="OR7" i="5"/>
  <c r="PP7" i="5" l="1"/>
  <c r="PS7" i="5"/>
  <c r="PT7" i="5"/>
  <c r="PR7" i="5"/>
  <c r="PQ7" i="5"/>
  <c r="FB15" i="5" l="1"/>
  <c r="FA15" i="5"/>
  <c r="EZ15" i="5"/>
  <c r="EY15" i="5"/>
  <c r="EX15" i="5"/>
  <c r="EW15" i="5"/>
  <c r="EV15" i="5"/>
  <c r="ET15" i="5"/>
  <c r="ES15" i="5"/>
  <c r="ER15" i="5"/>
  <c r="EQ15" i="5"/>
  <c r="W40" i="1"/>
  <c r="CG15" i="5" s="1"/>
  <c r="EO15" i="5"/>
  <c r="EP15" i="5"/>
  <c r="EN15" i="5"/>
  <c r="EL15" i="5"/>
  <c r="EM15" i="5"/>
  <c r="EK15" i="5"/>
  <c r="DI15" i="5"/>
  <c r="DK15" i="5"/>
  <c r="DL15" i="5"/>
  <c r="DQ15" i="5"/>
  <c r="DR15" i="5"/>
  <c r="DT15" i="5"/>
  <c r="DU15" i="5"/>
  <c r="DZ15" i="5"/>
  <c r="EA15" i="5"/>
  <c r="EC15" i="5"/>
  <c r="ED15" i="5"/>
  <c r="EI15" i="5"/>
  <c r="EJ15" i="5"/>
  <c r="DH15" i="5"/>
  <c r="DG15" i="5"/>
  <c r="DE15" i="5"/>
  <c r="DD15" i="5"/>
  <c r="DC15" i="5"/>
  <c r="DA15" i="5"/>
  <c r="CZ15" i="5"/>
  <c r="CR15" i="5"/>
  <c r="CT15" i="5"/>
  <c r="CU15" i="5"/>
  <c r="CI15" i="5"/>
  <c r="CK15" i="5"/>
  <c r="CL15" i="5"/>
  <c r="CQ15" i="5"/>
  <c r="CH15" i="5"/>
  <c r="CF15" i="5"/>
  <c r="CE15" i="5"/>
  <c r="J46" i="1"/>
  <c r="I46" i="1"/>
  <c r="CW15" i="5" s="1"/>
  <c r="H46" i="1"/>
  <c r="CV15" i="5" s="1"/>
  <c r="E46" i="1"/>
  <c r="CS15" i="5" s="1"/>
  <c r="J45" i="1"/>
  <c r="CO15" i="5" s="1"/>
  <c r="I45" i="1"/>
  <c r="CN15" i="5" s="1"/>
  <c r="H45" i="1"/>
  <c r="CM15" i="5" s="1"/>
  <c r="E45" i="1"/>
  <c r="CJ15" i="5" s="1"/>
  <c r="K46" i="1" l="1"/>
  <c r="CY15" i="5" s="1"/>
  <c r="FC15" i="5"/>
  <c r="CX15" i="5"/>
  <c r="K45" i="1"/>
  <c r="CP15" i="5" s="1"/>
  <c r="G7" i="4" l="1"/>
  <c r="F68" i="1"/>
  <c r="G6" i="4"/>
  <c r="L6" i="4"/>
  <c r="J33" i="5"/>
  <c r="I33" i="5"/>
  <c r="H33" i="5"/>
  <c r="G33" i="5"/>
  <c r="F33" i="5"/>
  <c r="E33" i="5"/>
  <c r="D33" i="5"/>
  <c r="C33" i="5"/>
  <c r="FC29" i="5"/>
  <c r="FE29" i="5"/>
  <c r="FF29" i="5"/>
  <c r="FK29" i="5"/>
  <c r="FL29" i="5"/>
  <c r="FN29" i="5"/>
  <c r="FO29" i="5"/>
  <c r="FT29" i="5"/>
  <c r="FU29" i="5"/>
  <c r="FW29" i="5"/>
  <c r="FX29" i="5"/>
  <c r="GC29" i="5"/>
  <c r="GD29" i="5"/>
  <c r="FB29" i="5"/>
  <c r="DZ29" i="5"/>
  <c r="EB29" i="5"/>
  <c r="EC29" i="5"/>
  <c r="EH29" i="5"/>
  <c r="EI29" i="5"/>
  <c r="EK29" i="5"/>
  <c r="EL29" i="5"/>
  <c r="EQ29" i="5"/>
  <c r="ER29" i="5"/>
  <c r="ET29" i="5"/>
  <c r="EU29" i="5"/>
  <c r="EZ29" i="5"/>
  <c r="FA29" i="5"/>
  <c r="DY29" i="5"/>
  <c r="CW29" i="5"/>
  <c r="CY29" i="5"/>
  <c r="CZ29" i="5"/>
  <c r="DE29" i="5"/>
  <c r="DF29" i="5"/>
  <c r="DH29" i="5"/>
  <c r="DI29" i="5"/>
  <c r="DN29" i="5"/>
  <c r="DO29" i="5"/>
  <c r="DQ29" i="5"/>
  <c r="DR29" i="5"/>
  <c r="DW29" i="5"/>
  <c r="DX29" i="5"/>
  <c r="CV29" i="5"/>
  <c r="BW15" i="5"/>
  <c r="BY15" i="5"/>
  <c r="BZ15" i="5"/>
  <c r="BV15" i="5"/>
  <c r="BN15" i="5"/>
  <c r="BP15" i="5"/>
  <c r="BQ15" i="5"/>
  <c r="BM15" i="5"/>
  <c r="BE15" i="5"/>
  <c r="BG15" i="5"/>
  <c r="BH15" i="5"/>
  <c r="BD15" i="5"/>
  <c r="AV15" i="5"/>
  <c r="AX15" i="5"/>
  <c r="AY15" i="5"/>
  <c r="AU15" i="5"/>
  <c r="AS15" i="5"/>
  <c r="AR15" i="5"/>
  <c r="AP15" i="5"/>
  <c r="AO15" i="5"/>
  <c r="AM15" i="5"/>
  <c r="AL15" i="5"/>
  <c r="AJ15" i="5"/>
  <c r="AI15" i="5"/>
  <c r="AG15" i="5"/>
  <c r="AF15" i="5"/>
  <c r="AD15" i="5"/>
  <c r="AC15" i="5"/>
  <c r="AA15" i="5"/>
  <c r="Z15" i="5"/>
  <c r="X15" i="5"/>
  <c r="W15" i="5"/>
  <c r="U15" i="5"/>
  <c r="T15" i="5"/>
  <c r="R15" i="5"/>
  <c r="Q15" i="5"/>
  <c r="O15" i="5"/>
  <c r="N15" i="5"/>
  <c r="L15" i="5"/>
  <c r="K15" i="5"/>
  <c r="I15" i="5"/>
  <c r="H15" i="5"/>
  <c r="F15" i="5"/>
  <c r="E15" i="5"/>
  <c r="C15" i="5"/>
  <c r="B15" i="5"/>
  <c r="X69" i="1"/>
  <c r="Y69" i="1"/>
  <c r="Z69" i="1"/>
  <c r="AA69" i="1"/>
  <c r="W69" i="1"/>
  <c r="W41" i="1"/>
  <c r="D15" i="5" s="1"/>
  <c r="W42" i="1"/>
  <c r="G15" i="5" s="1"/>
  <c r="W43" i="1"/>
  <c r="J15" i="5" s="1"/>
  <c r="W44" i="1"/>
  <c r="M15" i="5" s="1"/>
  <c r="W45" i="1"/>
  <c r="P15" i="5" s="1"/>
  <c r="W46" i="1"/>
  <c r="S15" i="5" s="1"/>
  <c r="W47" i="1"/>
  <c r="V15" i="5" s="1"/>
  <c r="W48" i="1"/>
  <c r="Y15" i="5" s="1"/>
  <c r="W49" i="1"/>
  <c r="AB15" i="5" s="1"/>
  <c r="W50" i="1"/>
  <c r="AE15" i="5" s="1"/>
  <c r="W51" i="1"/>
  <c r="AH15" i="5" s="1"/>
  <c r="W52" i="1"/>
  <c r="DB15" i="5" s="1"/>
  <c r="W53" i="1"/>
  <c r="DF15" i="5" s="1"/>
  <c r="H56" i="1"/>
  <c r="PO7" i="5" s="1"/>
  <c r="H55" i="1"/>
  <c r="PI7" i="5" s="1"/>
  <c r="H54" i="1"/>
  <c r="PC7" i="5" s="1"/>
  <c r="H53" i="1"/>
  <c r="OW7" i="5" s="1"/>
  <c r="AE44" i="1"/>
  <c r="AT15" i="5" s="1"/>
  <c r="AE43" i="1"/>
  <c r="AQ15" i="5" s="1"/>
  <c r="AE42" i="1"/>
  <c r="AN15" i="5" s="1"/>
  <c r="AE41" i="1"/>
  <c r="AK15" i="5" s="1"/>
  <c r="F148" i="4"/>
  <c r="D33" i="1" s="1"/>
  <c r="BI23" i="5" s="1"/>
  <c r="H148" i="4"/>
  <c r="F33" i="1" s="1"/>
  <c r="BK23" i="5" s="1"/>
  <c r="I148" i="4"/>
  <c r="G33" i="1" s="1"/>
  <c r="BL23" i="5" s="1"/>
  <c r="N148" i="4"/>
  <c r="L33" i="1" s="1"/>
  <c r="BQ23" i="5" s="1"/>
  <c r="O148" i="4"/>
  <c r="M33" i="1" s="1"/>
  <c r="BR23" i="5" s="1"/>
  <c r="Q148" i="4"/>
  <c r="O33" i="1" s="1"/>
  <c r="BT23" i="5" s="1"/>
  <c r="R148" i="4"/>
  <c r="P33" i="1" s="1"/>
  <c r="BU23" i="5" s="1"/>
  <c r="W148" i="4"/>
  <c r="U33" i="1" s="1"/>
  <c r="BZ23" i="5" s="1"/>
  <c r="X148" i="4"/>
  <c r="V33" i="1" s="1"/>
  <c r="CA23" i="5" s="1"/>
  <c r="Z148" i="4"/>
  <c r="X33" i="1" s="1"/>
  <c r="CC23" i="5" s="1"/>
  <c r="AA148" i="4"/>
  <c r="Y33" i="1" s="1"/>
  <c r="CD23" i="5" s="1"/>
  <c r="AF148" i="4"/>
  <c r="AD33" i="1" s="1"/>
  <c r="CI23" i="5" s="1"/>
  <c r="AG148" i="4"/>
  <c r="AE33" i="1" s="1"/>
  <c r="CJ23" i="5" s="1"/>
  <c r="E148" i="4"/>
  <c r="C33" i="1" s="1"/>
  <c r="BH23" i="5" s="1"/>
  <c r="F102" i="4"/>
  <c r="D27" i="1" s="1"/>
  <c r="KG7" i="5" s="1"/>
  <c r="H102" i="4"/>
  <c r="F27" i="1" s="1"/>
  <c r="KI7" i="5" s="1"/>
  <c r="I102" i="4"/>
  <c r="G27" i="1" s="1"/>
  <c r="KJ7" i="5" s="1"/>
  <c r="N102" i="4"/>
  <c r="L27" i="1" s="1"/>
  <c r="KO7" i="5" s="1"/>
  <c r="O102" i="4"/>
  <c r="M27" i="1" s="1"/>
  <c r="KP7" i="5" s="1"/>
  <c r="Q102" i="4"/>
  <c r="O27" i="1" s="1"/>
  <c r="KR7" i="5" s="1"/>
  <c r="R102" i="4"/>
  <c r="P27" i="1" s="1"/>
  <c r="KS7" i="5" s="1"/>
  <c r="W102" i="4"/>
  <c r="U27" i="1" s="1"/>
  <c r="KX7" i="5" s="1"/>
  <c r="X102" i="4"/>
  <c r="V27" i="1" s="1"/>
  <c r="KY7" i="5" s="1"/>
  <c r="Z102" i="4"/>
  <c r="X27" i="1" s="1"/>
  <c r="LA7" i="5" s="1"/>
  <c r="AA102" i="4"/>
  <c r="Y27" i="1" s="1"/>
  <c r="LB7" i="5" s="1"/>
  <c r="AF102" i="4"/>
  <c r="AD27" i="1" s="1"/>
  <c r="LG7" i="5" s="1"/>
  <c r="AG102" i="4"/>
  <c r="AE27" i="1" s="1"/>
  <c r="LH7" i="5" s="1"/>
  <c r="E102" i="4"/>
  <c r="C27" i="1" s="1"/>
  <c r="KF7" i="5" s="1"/>
  <c r="F91" i="4"/>
  <c r="D26" i="1" s="1"/>
  <c r="JD7" i="5" s="1"/>
  <c r="H91" i="4"/>
  <c r="F26" i="1" s="1"/>
  <c r="JF7" i="5" s="1"/>
  <c r="I91" i="4"/>
  <c r="G26" i="1" s="1"/>
  <c r="JG7" i="5" s="1"/>
  <c r="N91" i="4"/>
  <c r="L26" i="1" s="1"/>
  <c r="JL7" i="5" s="1"/>
  <c r="O91" i="4"/>
  <c r="M26" i="1" s="1"/>
  <c r="JM7" i="5" s="1"/>
  <c r="Q91" i="4"/>
  <c r="O26" i="1" s="1"/>
  <c r="JO7" i="5" s="1"/>
  <c r="R91" i="4"/>
  <c r="P26" i="1" s="1"/>
  <c r="JP7" i="5" s="1"/>
  <c r="W91" i="4"/>
  <c r="U26" i="1" s="1"/>
  <c r="JU7" i="5" s="1"/>
  <c r="X91" i="4"/>
  <c r="V26" i="1" s="1"/>
  <c r="JV7" i="5" s="1"/>
  <c r="Z91" i="4"/>
  <c r="X26" i="1" s="1"/>
  <c r="JX7" i="5" s="1"/>
  <c r="AA91" i="4"/>
  <c r="Y26" i="1" s="1"/>
  <c r="JY7" i="5" s="1"/>
  <c r="AF91" i="4"/>
  <c r="AD26" i="1" s="1"/>
  <c r="KD7" i="5" s="1"/>
  <c r="AG91" i="4"/>
  <c r="AE26" i="1" s="1"/>
  <c r="KE7" i="5" s="1"/>
  <c r="E91" i="4"/>
  <c r="C26" i="1" s="1"/>
  <c r="JC7" i="5" s="1"/>
  <c r="E112" i="4"/>
  <c r="C28" i="1" s="1"/>
  <c r="LI7" i="5" s="1"/>
  <c r="F112" i="4"/>
  <c r="D28" i="1" s="1"/>
  <c r="LJ7" i="5" s="1"/>
  <c r="J7" i="4"/>
  <c r="J8" i="4"/>
  <c r="J9" i="4"/>
  <c r="J10" i="4"/>
  <c r="J11" i="4"/>
  <c r="J12" i="4"/>
  <c r="J13" i="4"/>
  <c r="J14" i="4"/>
  <c r="J15" i="4"/>
  <c r="J16" i="4"/>
  <c r="J17" i="4"/>
  <c r="J18" i="4"/>
  <c r="J19" i="4"/>
  <c r="J20" i="4"/>
  <c r="J21" i="4"/>
  <c r="G8" i="4"/>
  <c r="G9" i="4"/>
  <c r="G10" i="4"/>
  <c r="G11" i="4"/>
  <c r="G12" i="4"/>
  <c r="G13" i="4"/>
  <c r="G14" i="4"/>
  <c r="G15" i="4"/>
  <c r="G16" i="4"/>
  <c r="G17" i="4"/>
  <c r="G18" i="4"/>
  <c r="G19" i="4"/>
  <c r="G20" i="4"/>
  <c r="G21" i="4"/>
  <c r="G76" i="1"/>
  <c r="PZ7" i="5" s="1"/>
  <c r="H76" i="1"/>
  <c r="QA7" i="5" s="1"/>
  <c r="I76" i="1"/>
  <c r="QB7" i="5" s="1"/>
  <c r="K76" i="1"/>
  <c r="QD7" i="5" s="1"/>
  <c r="L76" i="1"/>
  <c r="QE7" i="5" s="1"/>
  <c r="M76" i="1"/>
  <c r="QF7" i="5" s="1"/>
  <c r="O76" i="1"/>
  <c r="QL7" i="5" s="1"/>
  <c r="P76" i="1"/>
  <c r="QM7" i="5" s="1"/>
  <c r="Q76" i="1"/>
  <c r="QN7" i="5" s="1"/>
  <c r="R76" i="1"/>
  <c r="QO7" i="5" s="1"/>
  <c r="D76" i="1"/>
  <c r="PW7" i="5" s="1"/>
  <c r="E76" i="1"/>
  <c r="PX7" i="5" s="1"/>
  <c r="C76" i="1"/>
  <c r="PV7" i="5" s="1"/>
  <c r="AB66" i="1"/>
  <c r="AC66" i="1" s="1"/>
  <c r="AB67" i="1"/>
  <c r="AC67" i="1" s="1"/>
  <c r="AB68" i="1"/>
  <c r="AC68" i="1" s="1"/>
  <c r="AB70" i="1"/>
  <c r="AC70" i="1" s="1"/>
  <c r="AB71" i="1"/>
  <c r="AC71" i="1" s="1"/>
  <c r="AB72" i="1"/>
  <c r="AC72" i="1" s="1"/>
  <c r="AB73" i="1"/>
  <c r="AC73" i="1" s="1"/>
  <c r="AB74" i="1"/>
  <c r="AC74" i="1" s="1"/>
  <c r="AB65" i="1"/>
  <c r="AC65" i="1" s="1"/>
  <c r="N65" i="1"/>
  <c r="N66" i="1"/>
  <c r="N67" i="1"/>
  <c r="N68" i="1"/>
  <c r="N69" i="1"/>
  <c r="N70" i="1"/>
  <c r="N71" i="1"/>
  <c r="N72" i="1"/>
  <c r="N73" i="1"/>
  <c r="N74" i="1"/>
  <c r="N75" i="1"/>
  <c r="N64" i="1"/>
  <c r="J65" i="1"/>
  <c r="J66" i="1"/>
  <c r="J67" i="1"/>
  <c r="J68" i="1"/>
  <c r="J69" i="1"/>
  <c r="J70" i="1"/>
  <c r="J71" i="1"/>
  <c r="J72" i="1"/>
  <c r="J73" i="1"/>
  <c r="J74" i="1"/>
  <c r="J75" i="1"/>
  <c r="J64" i="1"/>
  <c r="F65" i="1"/>
  <c r="F66" i="1"/>
  <c r="F67" i="1"/>
  <c r="F69" i="1"/>
  <c r="F70" i="1"/>
  <c r="F71" i="1"/>
  <c r="F72" i="1"/>
  <c r="F73" i="1"/>
  <c r="F74" i="1"/>
  <c r="F75" i="1"/>
  <c r="F64" i="1"/>
  <c r="PU7" i="5" l="1"/>
  <c r="QI7" i="5"/>
  <c r="QH7" i="5"/>
  <c r="QJ7" i="5"/>
  <c r="D29" i="5"/>
  <c r="C29" i="5"/>
  <c r="G29" i="5"/>
  <c r="B29" i="5"/>
  <c r="K29" i="5"/>
  <c r="J29" i="5"/>
  <c r="I29" i="5"/>
  <c r="H29" i="5"/>
  <c r="AB69" i="1"/>
  <c r="E29" i="5"/>
  <c r="F76" i="1"/>
  <c r="PY7" i="5" s="1"/>
  <c r="N76" i="1"/>
  <c r="QG7" i="5" s="1"/>
  <c r="J76" i="1"/>
  <c r="QC7" i="5" s="1"/>
  <c r="QK7" i="5" l="1"/>
  <c r="AC69" i="1"/>
  <c r="F29" i="5"/>
  <c r="F151" i="4"/>
  <c r="D34" i="1" s="1"/>
  <c r="CL23" i="5" s="1"/>
  <c r="H151" i="4"/>
  <c r="F34" i="1" s="1"/>
  <c r="CN23" i="5" s="1"/>
  <c r="I151" i="4"/>
  <c r="G34" i="1" s="1"/>
  <c r="CO23" i="5" s="1"/>
  <c r="N151" i="4"/>
  <c r="L34" i="1" s="1"/>
  <c r="CT23" i="5" s="1"/>
  <c r="O151" i="4"/>
  <c r="M34" i="1" s="1"/>
  <c r="CU23" i="5" s="1"/>
  <c r="Q151" i="4"/>
  <c r="O34" i="1" s="1"/>
  <c r="CW23" i="5" s="1"/>
  <c r="R151" i="4"/>
  <c r="P34" i="1" s="1"/>
  <c r="CX23" i="5" s="1"/>
  <c r="W151" i="4"/>
  <c r="U34" i="1" s="1"/>
  <c r="DC23" i="5" s="1"/>
  <c r="X151" i="4"/>
  <c r="V34" i="1" s="1"/>
  <c r="DD23" i="5" s="1"/>
  <c r="Z151" i="4"/>
  <c r="X34" i="1" s="1"/>
  <c r="DF23" i="5" s="1"/>
  <c r="AA151" i="4"/>
  <c r="Y34" i="1" s="1"/>
  <c r="DG23" i="5" s="1"/>
  <c r="AF151" i="4"/>
  <c r="AD34" i="1" s="1"/>
  <c r="DL23" i="5" s="1"/>
  <c r="AG151" i="4"/>
  <c r="AE34" i="1" s="1"/>
  <c r="DM23" i="5" s="1"/>
  <c r="E151" i="4"/>
  <c r="C34" i="1" s="1"/>
  <c r="CK23" i="5" s="1"/>
  <c r="F144" i="4"/>
  <c r="D32" i="1" s="1"/>
  <c r="AF23" i="5" s="1"/>
  <c r="H144" i="4"/>
  <c r="F32" i="1" s="1"/>
  <c r="AH23" i="5" s="1"/>
  <c r="I144" i="4"/>
  <c r="G32" i="1" s="1"/>
  <c r="AI23" i="5" s="1"/>
  <c r="N144" i="4"/>
  <c r="L32" i="1" s="1"/>
  <c r="AN23" i="5" s="1"/>
  <c r="O144" i="4"/>
  <c r="M32" i="1" s="1"/>
  <c r="AO23" i="5" s="1"/>
  <c r="Q144" i="4"/>
  <c r="O32" i="1" s="1"/>
  <c r="AQ23" i="5" s="1"/>
  <c r="R144" i="4"/>
  <c r="P32" i="1" s="1"/>
  <c r="AR23" i="5" s="1"/>
  <c r="W144" i="4"/>
  <c r="U32" i="1" s="1"/>
  <c r="AW23" i="5" s="1"/>
  <c r="X144" i="4"/>
  <c r="V32" i="1" s="1"/>
  <c r="AX23" i="5" s="1"/>
  <c r="Z144" i="4"/>
  <c r="X32" i="1" s="1"/>
  <c r="AZ23" i="5" s="1"/>
  <c r="AA144" i="4"/>
  <c r="Y32" i="1" s="1"/>
  <c r="BA23" i="5" s="1"/>
  <c r="AF144" i="4"/>
  <c r="AD32" i="1" s="1"/>
  <c r="BF23" i="5" s="1"/>
  <c r="AG144" i="4"/>
  <c r="AE32" i="1" s="1"/>
  <c r="BG23" i="5" s="1"/>
  <c r="E144" i="4"/>
  <c r="C32" i="1" s="1"/>
  <c r="AE23" i="5" s="1"/>
  <c r="F140" i="4"/>
  <c r="D31" i="1" s="1"/>
  <c r="C23" i="5" s="1"/>
  <c r="H140" i="4"/>
  <c r="F31" i="1" s="1"/>
  <c r="E23" i="5" s="1"/>
  <c r="I140" i="4"/>
  <c r="G31" i="1" s="1"/>
  <c r="F23" i="5" s="1"/>
  <c r="N140" i="4"/>
  <c r="L31" i="1" s="1"/>
  <c r="K23" i="5" s="1"/>
  <c r="O140" i="4"/>
  <c r="M31" i="1" s="1"/>
  <c r="L23" i="5" s="1"/>
  <c r="Q140" i="4"/>
  <c r="O31" i="1" s="1"/>
  <c r="N23" i="5" s="1"/>
  <c r="R140" i="4"/>
  <c r="P31" i="1" s="1"/>
  <c r="O23" i="5" s="1"/>
  <c r="W140" i="4"/>
  <c r="U31" i="1" s="1"/>
  <c r="T23" i="5" s="1"/>
  <c r="X140" i="4"/>
  <c r="V31" i="1" s="1"/>
  <c r="U23" i="5" s="1"/>
  <c r="Z140" i="4"/>
  <c r="X31" i="1" s="1"/>
  <c r="W23" i="5" s="1"/>
  <c r="AA140" i="4"/>
  <c r="Y31" i="1" s="1"/>
  <c r="X23" i="5" s="1"/>
  <c r="AF140" i="4"/>
  <c r="AD31" i="1" s="1"/>
  <c r="AC23" i="5" s="1"/>
  <c r="AG140" i="4"/>
  <c r="AE31" i="1" s="1"/>
  <c r="AD23" i="5" s="1"/>
  <c r="E140" i="4"/>
  <c r="C31" i="1" s="1"/>
  <c r="B23" i="5" s="1"/>
  <c r="AD150" i="4"/>
  <c r="AC150" i="4"/>
  <c r="AB150" i="4"/>
  <c r="Y150" i="4"/>
  <c r="U150" i="4"/>
  <c r="T150" i="4"/>
  <c r="S150" i="4"/>
  <c r="P150" i="4"/>
  <c r="L150" i="4"/>
  <c r="K150" i="4"/>
  <c r="J150" i="4"/>
  <c r="G150" i="4"/>
  <c r="AD149" i="4"/>
  <c r="AC149" i="4"/>
  <c r="AB149" i="4"/>
  <c r="Y149" i="4"/>
  <c r="U149" i="4"/>
  <c r="T149" i="4"/>
  <c r="S149" i="4"/>
  <c r="P149" i="4"/>
  <c r="L149" i="4"/>
  <c r="K149" i="4"/>
  <c r="J149" i="4"/>
  <c r="G149" i="4"/>
  <c r="AD147" i="4"/>
  <c r="AC147" i="4"/>
  <c r="AB147" i="4"/>
  <c r="Y147" i="4"/>
  <c r="U147" i="4"/>
  <c r="T147" i="4"/>
  <c r="S147" i="4"/>
  <c r="P147" i="4"/>
  <c r="L147" i="4"/>
  <c r="K147" i="4"/>
  <c r="J147" i="4"/>
  <c r="G147" i="4"/>
  <c r="AD146" i="4"/>
  <c r="AC146" i="4"/>
  <c r="AB146" i="4"/>
  <c r="Y146" i="4"/>
  <c r="U146" i="4"/>
  <c r="T146" i="4"/>
  <c r="S146" i="4"/>
  <c r="P146" i="4"/>
  <c r="L146" i="4"/>
  <c r="K146" i="4"/>
  <c r="J146" i="4"/>
  <c r="G146" i="4"/>
  <c r="AD145" i="4"/>
  <c r="AC145" i="4"/>
  <c r="AB145" i="4"/>
  <c r="Y145" i="4"/>
  <c r="U145" i="4"/>
  <c r="T145" i="4"/>
  <c r="S145" i="4"/>
  <c r="P145" i="4"/>
  <c r="L145" i="4"/>
  <c r="K145" i="4"/>
  <c r="J145" i="4"/>
  <c r="G145" i="4"/>
  <c r="AD143" i="4"/>
  <c r="AC143" i="4"/>
  <c r="AB143" i="4"/>
  <c r="Y143" i="4"/>
  <c r="U143" i="4"/>
  <c r="T143" i="4"/>
  <c r="S143" i="4"/>
  <c r="P143" i="4"/>
  <c r="L143" i="4"/>
  <c r="K143" i="4"/>
  <c r="J143" i="4"/>
  <c r="G143" i="4"/>
  <c r="AD142" i="4"/>
  <c r="AC142" i="4"/>
  <c r="AB142" i="4"/>
  <c r="Y142" i="4"/>
  <c r="U142" i="4"/>
  <c r="T142" i="4"/>
  <c r="S142" i="4"/>
  <c r="P142" i="4"/>
  <c r="L142" i="4"/>
  <c r="K142" i="4"/>
  <c r="J142" i="4"/>
  <c r="G142" i="4"/>
  <c r="AD141" i="4"/>
  <c r="AC141" i="4"/>
  <c r="AB141" i="4"/>
  <c r="Y141" i="4"/>
  <c r="U141" i="4"/>
  <c r="T141" i="4"/>
  <c r="S141" i="4"/>
  <c r="P141" i="4"/>
  <c r="L141" i="4"/>
  <c r="K141" i="4"/>
  <c r="J141" i="4"/>
  <c r="G141" i="4"/>
  <c r="AD139" i="4"/>
  <c r="AC139" i="4"/>
  <c r="AB139" i="4"/>
  <c r="Y139" i="4"/>
  <c r="U139" i="4"/>
  <c r="T139" i="4"/>
  <c r="S139" i="4"/>
  <c r="P139" i="4"/>
  <c r="L139" i="4"/>
  <c r="K139" i="4"/>
  <c r="J139" i="4"/>
  <c r="G139" i="4"/>
  <c r="AD138" i="4"/>
  <c r="AC138" i="4"/>
  <c r="AB138" i="4"/>
  <c r="Y138" i="4"/>
  <c r="U138" i="4"/>
  <c r="T138" i="4"/>
  <c r="S138" i="4"/>
  <c r="P138" i="4"/>
  <c r="L138" i="4"/>
  <c r="K138" i="4"/>
  <c r="J138" i="4"/>
  <c r="G138" i="4"/>
  <c r="AD137" i="4"/>
  <c r="AC137" i="4"/>
  <c r="AB137" i="4"/>
  <c r="Y137" i="4"/>
  <c r="U137" i="4"/>
  <c r="T137" i="4"/>
  <c r="S137" i="4"/>
  <c r="P137" i="4"/>
  <c r="L137" i="4"/>
  <c r="K137" i="4"/>
  <c r="J137" i="4"/>
  <c r="G137" i="4"/>
  <c r="AD136" i="4"/>
  <c r="AC136" i="4"/>
  <c r="AB136" i="4"/>
  <c r="Y136" i="4"/>
  <c r="U136" i="4"/>
  <c r="T136" i="4"/>
  <c r="S136" i="4"/>
  <c r="P136" i="4"/>
  <c r="L136" i="4"/>
  <c r="K136" i="4"/>
  <c r="J136" i="4"/>
  <c r="G136" i="4"/>
  <c r="AD135" i="4"/>
  <c r="AC135" i="4"/>
  <c r="AB135" i="4"/>
  <c r="Y135" i="4"/>
  <c r="U135" i="4"/>
  <c r="T135" i="4"/>
  <c r="S135" i="4"/>
  <c r="P135" i="4"/>
  <c r="L135" i="4"/>
  <c r="K135" i="4"/>
  <c r="J135" i="4"/>
  <c r="G135" i="4"/>
  <c r="AD134" i="4"/>
  <c r="AC134" i="4"/>
  <c r="AB134" i="4"/>
  <c r="Y134" i="4"/>
  <c r="U134" i="4"/>
  <c r="T134" i="4"/>
  <c r="S134" i="4"/>
  <c r="P134" i="4"/>
  <c r="L134" i="4"/>
  <c r="K134" i="4"/>
  <c r="J134" i="4"/>
  <c r="G134" i="4"/>
  <c r="AD133" i="4"/>
  <c r="AC133" i="4"/>
  <c r="AB133" i="4"/>
  <c r="Y133" i="4"/>
  <c r="U133" i="4"/>
  <c r="T133" i="4"/>
  <c r="S133" i="4"/>
  <c r="P133" i="4"/>
  <c r="L133" i="4"/>
  <c r="K133" i="4"/>
  <c r="J133" i="4"/>
  <c r="G133" i="4"/>
  <c r="AD132" i="4"/>
  <c r="AC132" i="4"/>
  <c r="AB132" i="4"/>
  <c r="Y132" i="4"/>
  <c r="U132" i="4"/>
  <c r="T132" i="4"/>
  <c r="S132" i="4"/>
  <c r="P132" i="4"/>
  <c r="L132" i="4"/>
  <c r="K132" i="4"/>
  <c r="J132" i="4"/>
  <c r="G132" i="4"/>
  <c r="F122" i="4"/>
  <c r="D30" i="1" s="1"/>
  <c r="NP7" i="5" s="1"/>
  <c r="H122" i="4"/>
  <c r="F30" i="1" s="1"/>
  <c r="NR7" i="5" s="1"/>
  <c r="I122" i="4"/>
  <c r="G30" i="1" s="1"/>
  <c r="NS7" i="5" s="1"/>
  <c r="N122" i="4"/>
  <c r="L30" i="1" s="1"/>
  <c r="NX7" i="5" s="1"/>
  <c r="O122" i="4"/>
  <c r="M30" i="1" s="1"/>
  <c r="NY7" i="5" s="1"/>
  <c r="Q122" i="4"/>
  <c r="O30" i="1" s="1"/>
  <c r="OA7" i="5" s="1"/>
  <c r="R122" i="4"/>
  <c r="P30" i="1" s="1"/>
  <c r="OB7" i="5" s="1"/>
  <c r="W122" i="4"/>
  <c r="U30" i="1" s="1"/>
  <c r="OG7" i="5" s="1"/>
  <c r="X122" i="4"/>
  <c r="V30" i="1" s="1"/>
  <c r="OH7" i="5" s="1"/>
  <c r="Z122" i="4"/>
  <c r="X30" i="1" s="1"/>
  <c r="OJ7" i="5" s="1"/>
  <c r="AA122" i="4"/>
  <c r="Y30" i="1" s="1"/>
  <c r="OK7" i="5" s="1"/>
  <c r="AF122" i="4"/>
  <c r="AD30" i="1" s="1"/>
  <c r="OP7" i="5" s="1"/>
  <c r="AG122" i="4"/>
  <c r="AE30" i="1" s="1"/>
  <c r="OQ7" i="5" s="1"/>
  <c r="E122" i="4"/>
  <c r="C30" i="1" s="1"/>
  <c r="NO7" i="5" s="1"/>
  <c r="F118" i="4"/>
  <c r="D29" i="1" s="1"/>
  <c r="MM7" i="5" s="1"/>
  <c r="H118" i="4"/>
  <c r="F29" i="1" s="1"/>
  <c r="MO7" i="5" s="1"/>
  <c r="I118" i="4"/>
  <c r="G29" i="1" s="1"/>
  <c r="MP7" i="5" s="1"/>
  <c r="N118" i="4"/>
  <c r="L29" i="1" s="1"/>
  <c r="MU7" i="5" s="1"/>
  <c r="O118" i="4"/>
  <c r="M29" i="1" s="1"/>
  <c r="MV7" i="5" s="1"/>
  <c r="Q118" i="4"/>
  <c r="O29" i="1" s="1"/>
  <c r="MX7" i="5" s="1"/>
  <c r="R118" i="4"/>
  <c r="P29" i="1" s="1"/>
  <c r="MY7" i="5" s="1"/>
  <c r="W118" i="4"/>
  <c r="U29" i="1" s="1"/>
  <c r="ND7" i="5" s="1"/>
  <c r="X118" i="4"/>
  <c r="V29" i="1" s="1"/>
  <c r="NE7" i="5" s="1"/>
  <c r="Z118" i="4"/>
  <c r="X29" i="1" s="1"/>
  <c r="NG7" i="5" s="1"/>
  <c r="AA118" i="4"/>
  <c r="Y29" i="1" s="1"/>
  <c r="NH7" i="5" s="1"/>
  <c r="AF118" i="4"/>
  <c r="AD29" i="1" s="1"/>
  <c r="NM7" i="5" s="1"/>
  <c r="AG118" i="4"/>
  <c r="AE29" i="1" s="1"/>
  <c r="NN7" i="5" s="1"/>
  <c r="E118" i="4"/>
  <c r="C29" i="1" s="1"/>
  <c r="ML7" i="5" s="1"/>
  <c r="H112" i="4"/>
  <c r="F28" i="1" s="1"/>
  <c r="LL7" i="5" s="1"/>
  <c r="I112" i="4"/>
  <c r="G28" i="1" s="1"/>
  <c r="LM7" i="5" s="1"/>
  <c r="N112" i="4"/>
  <c r="L28" i="1" s="1"/>
  <c r="LR7" i="5" s="1"/>
  <c r="O112" i="4"/>
  <c r="M28" i="1" s="1"/>
  <c r="LS7" i="5" s="1"/>
  <c r="Q112" i="4"/>
  <c r="O28" i="1" s="1"/>
  <c r="LU7" i="5" s="1"/>
  <c r="R112" i="4"/>
  <c r="P28" i="1" s="1"/>
  <c r="LV7" i="5" s="1"/>
  <c r="W112" i="4"/>
  <c r="U28" i="1" s="1"/>
  <c r="MA7" i="5" s="1"/>
  <c r="X112" i="4"/>
  <c r="V28" i="1" s="1"/>
  <c r="MB7" i="5" s="1"/>
  <c r="Z112" i="4"/>
  <c r="X28" i="1" s="1"/>
  <c r="MD7" i="5" s="1"/>
  <c r="AA112" i="4"/>
  <c r="Y28" i="1" s="1"/>
  <c r="ME7" i="5" s="1"/>
  <c r="AF112" i="4"/>
  <c r="AD28" i="1" s="1"/>
  <c r="MJ7" i="5" s="1"/>
  <c r="AG112" i="4"/>
  <c r="AE28" i="1" s="1"/>
  <c r="MK7" i="5" s="1"/>
  <c r="F89" i="4"/>
  <c r="D25" i="1" s="1"/>
  <c r="IA7" i="5" s="1"/>
  <c r="H89" i="4"/>
  <c r="F25" i="1" s="1"/>
  <c r="IC7" i="5" s="1"/>
  <c r="I89" i="4"/>
  <c r="G25" i="1" s="1"/>
  <c r="ID7" i="5" s="1"/>
  <c r="N89" i="4"/>
  <c r="L25" i="1" s="1"/>
  <c r="II7" i="5" s="1"/>
  <c r="O89" i="4"/>
  <c r="M25" i="1" s="1"/>
  <c r="IJ7" i="5" s="1"/>
  <c r="Q89" i="4"/>
  <c r="O25" i="1" s="1"/>
  <c r="IL7" i="5" s="1"/>
  <c r="R89" i="4"/>
  <c r="P25" i="1" s="1"/>
  <c r="IM7" i="5" s="1"/>
  <c r="W89" i="4"/>
  <c r="U25" i="1" s="1"/>
  <c r="IR7" i="5" s="1"/>
  <c r="X89" i="4"/>
  <c r="V25" i="1" s="1"/>
  <c r="IS7" i="5" s="1"/>
  <c r="Z89" i="4"/>
  <c r="X25" i="1" s="1"/>
  <c r="IU7" i="5" s="1"/>
  <c r="AA89" i="4"/>
  <c r="Y25" i="1" s="1"/>
  <c r="IV7" i="5" s="1"/>
  <c r="AF89" i="4"/>
  <c r="AD25" i="1" s="1"/>
  <c r="JA7" i="5" s="1"/>
  <c r="AG89" i="4"/>
  <c r="AE25" i="1" s="1"/>
  <c r="JB7" i="5" s="1"/>
  <c r="E89" i="4"/>
  <c r="C25" i="1" s="1"/>
  <c r="HZ7" i="5" s="1"/>
  <c r="F77" i="4"/>
  <c r="D24" i="1" s="1"/>
  <c r="GX7" i="5" s="1"/>
  <c r="H77" i="4"/>
  <c r="F24" i="1" s="1"/>
  <c r="GZ7" i="5" s="1"/>
  <c r="I77" i="4"/>
  <c r="G24" i="1" s="1"/>
  <c r="HA7" i="5" s="1"/>
  <c r="N77" i="4"/>
  <c r="L24" i="1" s="1"/>
  <c r="HF7" i="5" s="1"/>
  <c r="O77" i="4"/>
  <c r="M24" i="1" s="1"/>
  <c r="HG7" i="5" s="1"/>
  <c r="Q77" i="4"/>
  <c r="O24" i="1" s="1"/>
  <c r="HI7" i="5" s="1"/>
  <c r="R77" i="4"/>
  <c r="P24" i="1" s="1"/>
  <c r="HJ7" i="5" s="1"/>
  <c r="W77" i="4"/>
  <c r="U24" i="1" s="1"/>
  <c r="HO7" i="5" s="1"/>
  <c r="X77" i="4"/>
  <c r="V24" i="1" s="1"/>
  <c r="HP7" i="5" s="1"/>
  <c r="Z77" i="4"/>
  <c r="X24" i="1" s="1"/>
  <c r="HR7" i="5" s="1"/>
  <c r="AA77" i="4"/>
  <c r="Y24" i="1" s="1"/>
  <c r="HS7" i="5" s="1"/>
  <c r="AF77" i="4"/>
  <c r="AD24" i="1" s="1"/>
  <c r="HX7" i="5" s="1"/>
  <c r="AG77" i="4"/>
  <c r="AE24" i="1" s="1"/>
  <c r="HY7" i="5" s="1"/>
  <c r="E77" i="4"/>
  <c r="C24" i="1" s="1"/>
  <c r="GW7" i="5" s="1"/>
  <c r="F71" i="4"/>
  <c r="D23" i="1" s="1"/>
  <c r="FU7" i="5" s="1"/>
  <c r="H71" i="4"/>
  <c r="F23" i="1" s="1"/>
  <c r="FW7" i="5" s="1"/>
  <c r="I71" i="4"/>
  <c r="G23" i="1" s="1"/>
  <c r="FX7" i="5" s="1"/>
  <c r="N71" i="4"/>
  <c r="L23" i="1" s="1"/>
  <c r="GC7" i="5" s="1"/>
  <c r="O71" i="4"/>
  <c r="M23" i="1" s="1"/>
  <c r="GD7" i="5" s="1"/>
  <c r="Q71" i="4"/>
  <c r="O23" i="1" s="1"/>
  <c r="GF7" i="5" s="1"/>
  <c r="R71" i="4"/>
  <c r="P23" i="1" s="1"/>
  <c r="GG7" i="5" s="1"/>
  <c r="W71" i="4"/>
  <c r="U23" i="1" s="1"/>
  <c r="GL7" i="5" s="1"/>
  <c r="X71" i="4"/>
  <c r="V23" i="1" s="1"/>
  <c r="GM7" i="5" s="1"/>
  <c r="Z71" i="4"/>
  <c r="X23" i="1" s="1"/>
  <c r="GO7" i="5" s="1"/>
  <c r="AA71" i="4"/>
  <c r="Y23" i="1" s="1"/>
  <c r="GP7" i="5" s="1"/>
  <c r="AF71" i="4"/>
  <c r="AD23" i="1" s="1"/>
  <c r="GU7" i="5" s="1"/>
  <c r="AG71" i="4"/>
  <c r="AE23" i="1" s="1"/>
  <c r="GV7" i="5" s="1"/>
  <c r="E71" i="4"/>
  <c r="C23" i="1" s="1"/>
  <c r="FT7" i="5" s="1"/>
  <c r="F67" i="4"/>
  <c r="D22" i="1" s="1"/>
  <c r="ER7" i="5" s="1"/>
  <c r="H67" i="4"/>
  <c r="F22" i="1" s="1"/>
  <c r="ET7" i="5" s="1"/>
  <c r="I67" i="4"/>
  <c r="G22" i="1" s="1"/>
  <c r="EU7" i="5" s="1"/>
  <c r="N67" i="4"/>
  <c r="L22" i="1" s="1"/>
  <c r="EZ7" i="5" s="1"/>
  <c r="O67" i="4"/>
  <c r="M22" i="1" s="1"/>
  <c r="FA7" i="5" s="1"/>
  <c r="Q67" i="4"/>
  <c r="O22" i="1" s="1"/>
  <c r="FC7" i="5" s="1"/>
  <c r="R67" i="4"/>
  <c r="P22" i="1" s="1"/>
  <c r="FD7" i="5" s="1"/>
  <c r="W67" i="4"/>
  <c r="U22" i="1" s="1"/>
  <c r="FI7" i="5" s="1"/>
  <c r="X67" i="4"/>
  <c r="V22" i="1" s="1"/>
  <c r="FJ7" i="5" s="1"/>
  <c r="Z67" i="4"/>
  <c r="X22" i="1" s="1"/>
  <c r="FL7" i="5" s="1"/>
  <c r="AA67" i="4"/>
  <c r="Y22" i="1" s="1"/>
  <c r="FM7" i="5" s="1"/>
  <c r="AF67" i="4"/>
  <c r="AD22" i="1" s="1"/>
  <c r="FR7" i="5" s="1"/>
  <c r="AG67" i="4"/>
  <c r="AE22" i="1" s="1"/>
  <c r="FS7" i="5" s="1"/>
  <c r="E67" i="4"/>
  <c r="C22" i="1" s="1"/>
  <c r="EQ7" i="5" s="1"/>
  <c r="F55" i="4"/>
  <c r="D21" i="1" s="1"/>
  <c r="DO7" i="5" s="1"/>
  <c r="H55" i="4"/>
  <c r="F21" i="1" s="1"/>
  <c r="DQ7" i="5" s="1"/>
  <c r="I55" i="4"/>
  <c r="G21" i="1" s="1"/>
  <c r="DR7" i="5" s="1"/>
  <c r="N55" i="4"/>
  <c r="L21" i="1" s="1"/>
  <c r="DW7" i="5" s="1"/>
  <c r="O55" i="4"/>
  <c r="M21" i="1" s="1"/>
  <c r="DX7" i="5" s="1"/>
  <c r="Q55" i="4"/>
  <c r="O21" i="1" s="1"/>
  <c r="DZ7" i="5" s="1"/>
  <c r="R55" i="4"/>
  <c r="P21" i="1" s="1"/>
  <c r="EA7" i="5" s="1"/>
  <c r="W55" i="4"/>
  <c r="U21" i="1" s="1"/>
  <c r="EF7" i="5" s="1"/>
  <c r="X55" i="4"/>
  <c r="V21" i="1" s="1"/>
  <c r="EG7" i="5" s="1"/>
  <c r="Z55" i="4"/>
  <c r="X21" i="1" s="1"/>
  <c r="EI7" i="5" s="1"/>
  <c r="AA55" i="4"/>
  <c r="Y21" i="1" s="1"/>
  <c r="EJ7" i="5" s="1"/>
  <c r="AF55" i="4"/>
  <c r="AD21" i="1" s="1"/>
  <c r="EO7" i="5" s="1"/>
  <c r="AG55" i="4"/>
  <c r="AE21" i="1" s="1"/>
  <c r="EP7" i="5" s="1"/>
  <c r="E55" i="4"/>
  <c r="C21" i="1" s="1"/>
  <c r="DN7" i="5" s="1"/>
  <c r="F48" i="4"/>
  <c r="D20" i="1" s="1"/>
  <c r="CL7" i="5" s="1"/>
  <c r="H48" i="4"/>
  <c r="F20" i="1" s="1"/>
  <c r="CN7" i="5" s="1"/>
  <c r="I48" i="4"/>
  <c r="G20" i="1" s="1"/>
  <c r="CO7" i="5" s="1"/>
  <c r="N48" i="4"/>
  <c r="L20" i="1" s="1"/>
  <c r="CT7" i="5" s="1"/>
  <c r="O48" i="4"/>
  <c r="M20" i="1" s="1"/>
  <c r="CU7" i="5" s="1"/>
  <c r="Q48" i="4"/>
  <c r="O20" i="1" s="1"/>
  <c r="CW7" i="5" s="1"/>
  <c r="R48" i="4"/>
  <c r="P20" i="1" s="1"/>
  <c r="CX7" i="5" s="1"/>
  <c r="W48" i="4"/>
  <c r="U20" i="1" s="1"/>
  <c r="DC7" i="5" s="1"/>
  <c r="X48" i="4"/>
  <c r="V20" i="1" s="1"/>
  <c r="DD7" i="5" s="1"/>
  <c r="Z48" i="4"/>
  <c r="X20" i="1" s="1"/>
  <c r="DF7" i="5" s="1"/>
  <c r="AA48" i="4"/>
  <c r="Y20" i="1" s="1"/>
  <c r="DG7" i="5" s="1"/>
  <c r="AF48" i="4"/>
  <c r="AD20" i="1" s="1"/>
  <c r="DL7" i="5" s="1"/>
  <c r="AG48" i="4"/>
  <c r="AE20" i="1" s="1"/>
  <c r="DM7" i="5" s="1"/>
  <c r="E48" i="4"/>
  <c r="C20" i="1" s="1"/>
  <c r="CK7" i="5" s="1"/>
  <c r="F41" i="4"/>
  <c r="D19" i="1" s="1"/>
  <c r="BI7" i="5" s="1"/>
  <c r="H41" i="4"/>
  <c r="F19" i="1" s="1"/>
  <c r="BK7" i="5" s="1"/>
  <c r="I41" i="4"/>
  <c r="G19" i="1" s="1"/>
  <c r="BL7" i="5" s="1"/>
  <c r="N41" i="4"/>
  <c r="L19" i="1" s="1"/>
  <c r="BQ7" i="5" s="1"/>
  <c r="O41" i="4"/>
  <c r="M19" i="1" s="1"/>
  <c r="BR7" i="5" s="1"/>
  <c r="Q41" i="4"/>
  <c r="O19" i="1" s="1"/>
  <c r="BT7" i="5" s="1"/>
  <c r="R41" i="4"/>
  <c r="P19" i="1" s="1"/>
  <c r="BU7" i="5" s="1"/>
  <c r="W41" i="4"/>
  <c r="U19" i="1" s="1"/>
  <c r="BZ7" i="5" s="1"/>
  <c r="X41" i="4"/>
  <c r="V19" i="1" s="1"/>
  <c r="CA7" i="5" s="1"/>
  <c r="Z41" i="4"/>
  <c r="X19" i="1" s="1"/>
  <c r="CC7" i="5" s="1"/>
  <c r="AA41" i="4"/>
  <c r="Y19" i="1" s="1"/>
  <c r="CD7" i="5" s="1"/>
  <c r="AF41" i="4"/>
  <c r="AD19" i="1" s="1"/>
  <c r="CI7" i="5" s="1"/>
  <c r="AG41" i="4"/>
  <c r="AE19" i="1" s="1"/>
  <c r="CJ7" i="5" s="1"/>
  <c r="E41" i="4"/>
  <c r="C19" i="1" s="1"/>
  <c r="BH7" i="5" s="1"/>
  <c r="F38" i="4"/>
  <c r="D18" i="1" s="1"/>
  <c r="AF7" i="5" s="1"/>
  <c r="H38" i="4"/>
  <c r="F18" i="1" s="1"/>
  <c r="AH7" i="5" s="1"/>
  <c r="I38" i="4"/>
  <c r="G18" i="1" s="1"/>
  <c r="AI7" i="5" s="1"/>
  <c r="N38" i="4"/>
  <c r="L18" i="1" s="1"/>
  <c r="AN7" i="5" s="1"/>
  <c r="O38" i="4"/>
  <c r="M18" i="1" s="1"/>
  <c r="AO7" i="5" s="1"/>
  <c r="Q38" i="4"/>
  <c r="O18" i="1" s="1"/>
  <c r="AQ7" i="5" s="1"/>
  <c r="R38" i="4"/>
  <c r="P18" i="1" s="1"/>
  <c r="AR7" i="5" s="1"/>
  <c r="W38" i="4"/>
  <c r="U18" i="1" s="1"/>
  <c r="AW7" i="5" s="1"/>
  <c r="X38" i="4"/>
  <c r="V18" i="1" s="1"/>
  <c r="AX7" i="5" s="1"/>
  <c r="Z38" i="4"/>
  <c r="X18" i="1" s="1"/>
  <c r="AZ7" i="5" s="1"/>
  <c r="AA38" i="4"/>
  <c r="Y18" i="1" s="1"/>
  <c r="BA7" i="5" s="1"/>
  <c r="AF38" i="4"/>
  <c r="AD18" i="1" s="1"/>
  <c r="BF7" i="5" s="1"/>
  <c r="AG38" i="4"/>
  <c r="AE18" i="1" s="1"/>
  <c r="BG7" i="5" s="1"/>
  <c r="E38" i="4"/>
  <c r="C18" i="1" s="1"/>
  <c r="AE7" i="5" s="1"/>
  <c r="N22" i="4"/>
  <c r="O22" i="4"/>
  <c r="Q22" i="4"/>
  <c r="R22" i="4"/>
  <c r="W22" i="4"/>
  <c r="X22" i="4"/>
  <c r="Z22" i="4"/>
  <c r="AA22" i="4"/>
  <c r="AF22" i="4"/>
  <c r="AG22" i="4"/>
  <c r="H22" i="4"/>
  <c r="I22" i="4"/>
  <c r="F22" i="4"/>
  <c r="E22" i="4"/>
  <c r="Q14" i="1"/>
  <c r="DJ29" i="5" s="1"/>
  <c r="Q15" i="1"/>
  <c r="EM29" i="5" s="1"/>
  <c r="Q16" i="1"/>
  <c r="FP29" i="5" s="1"/>
  <c r="Q35" i="1"/>
  <c r="DV15" i="5" s="1"/>
  <c r="N14" i="1"/>
  <c r="DG29" i="5" s="1"/>
  <c r="N15" i="1"/>
  <c r="EJ29" i="5" s="1"/>
  <c r="N16" i="1"/>
  <c r="FM29" i="5" s="1"/>
  <c r="N35" i="1"/>
  <c r="DS15" i="5" s="1"/>
  <c r="H14" i="1"/>
  <c r="DA29" i="5" s="1"/>
  <c r="H15" i="1"/>
  <c r="ED29" i="5" s="1"/>
  <c r="H16" i="1"/>
  <c r="FG29" i="5" s="1"/>
  <c r="H35" i="1"/>
  <c r="DM15" i="5" s="1"/>
  <c r="E14" i="1"/>
  <c r="CX29" i="5" s="1"/>
  <c r="E15" i="1"/>
  <c r="EA29" i="5" s="1"/>
  <c r="E16" i="1"/>
  <c r="FD29" i="5" s="1"/>
  <c r="E35" i="1"/>
  <c r="DJ15" i="5" s="1"/>
  <c r="P148" i="4" l="1"/>
  <c r="N33" i="1" s="1"/>
  <c r="BS23" i="5" s="1"/>
  <c r="Y151" i="4"/>
  <c r="W34" i="1" s="1"/>
  <c r="DE23" i="5" s="1"/>
  <c r="S151" i="4"/>
  <c r="Q34" i="1" s="1"/>
  <c r="CY23" i="5" s="1"/>
  <c r="AG123" i="4"/>
  <c r="AE11" i="1" s="1"/>
  <c r="AO29" i="5" s="1"/>
  <c r="AB151" i="4"/>
  <c r="Z34" i="1" s="1"/>
  <c r="DH23" i="5" s="1"/>
  <c r="AB148" i="4"/>
  <c r="Z33" i="1" s="1"/>
  <c r="CE23" i="5" s="1"/>
  <c r="J148" i="4"/>
  <c r="H33" i="1" s="1"/>
  <c r="BM23" i="5" s="1"/>
  <c r="M142" i="4"/>
  <c r="AC148" i="4"/>
  <c r="AA33" i="1" s="1"/>
  <c r="CF23" i="5" s="1"/>
  <c r="AD148" i="4"/>
  <c r="AB33" i="1" s="1"/>
  <c r="CG23" i="5" s="1"/>
  <c r="Y148" i="4"/>
  <c r="W33" i="1" s="1"/>
  <c r="CB23" i="5" s="1"/>
  <c r="S148" i="4"/>
  <c r="Q33" i="1" s="1"/>
  <c r="BV23" i="5" s="1"/>
  <c r="U148" i="4"/>
  <c r="S33" i="1" s="1"/>
  <c r="BX23" i="5" s="1"/>
  <c r="T148" i="4"/>
  <c r="R33" i="1" s="1"/>
  <c r="BW23" i="5" s="1"/>
  <c r="AA123" i="4"/>
  <c r="Y11" i="1" s="1"/>
  <c r="AI29" i="5" s="1"/>
  <c r="AF123" i="4"/>
  <c r="AD11" i="1" s="1"/>
  <c r="N123" i="4"/>
  <c r="L11" i="1" s="1"/>
  <c r="O123" i="4"/>
  <c r="M11" i="1" s="1"/>
  <c r="W29" i="5" s="1"/>
  <c r="Z123" i="4"/>
  <c r="X11" i="1" s="1"/>
  <c r="W123" i="4"/>
  <c r="U11" i="1" s="1"/>
  <c r="X123" i="4"/>
  <c r="V11" i="1" s="1"/>
  <c r="AF29" i="5" s="1"/>
  <c r="Q123" i="4"/>
  <c r="O11" i="1" s="1"/>
  <c r="R123" i="4"/>
  <c r="P11" i="1" s="1"/>
  <c r="Z29" i="5" s="1"/>
  <c r="K148" i="4"/>
  <c r="I33" i="1" s="1"/>
  <c r="BN23" i="5" s="1"/>
  <c r="G148" i="4"/>
  <c r="E33" i="1" s="1"/>
  <c r="BJ23" i="5" s="1"/>
  <c r="L148" i="4"/>
  <c r="J33" i="1" s="1"/>
  <c r="BO23" i="5" s="1"/>
  <c r="M136" i="4"/>
  <c r="F123" i="4"/>
  <c r="D11" i="1" s="1"/>
  <c r="N29" i="5" s="1"/>
  <c r="H123" i="4"/>
  <c r="F11" i="1" s="1"/>
  <c r="I123" i="4"/>
  <c r="E123" i="4"/>
  <c r="C11" i="1" s="1"/>
  <c r="U151" i="4"/>
  <c r="S34" i="1" s="1"/>
  <c r="DA23" i="5" s="1"/>
  <c r="K151" i="4"/>
  <c r="I34" i="1" s="1"/>
  <c r="CQ23" i="5" s="1"/>
  <c r="AG152" i="4"/>
  <c r="Y144" i="4"/>
  <c r="W32" i="1" s="1"/>
  <c r="AY23" i="5" s="1"/>
  <c r="AE143" i="4"/>
  <c r="U144" i="4"/>
  <c r="S32" i="1" s="1"/>
  <c r="AU23" i="5" s="1"/>
  <c r="V141" i="4"/>
  <c r="V142" i="4"/>
  <c r="AE135" i="4"/>
  <c r="Q152" i="4"/>
  <c r="V135" i="4"/>
  <c r="V137" i="4"/>
  <c r="F152" i="4"/>
  <c r="Y17" i="1"/>
  <c r="X7" i="5" s="1"/>
  <c r="P151" i="4"/>
  <c r="N34" i="1" s="1"/>
  <c r="CV23" i="5" s="1"/>
  <c r="AF152" i="4"/>
  <c r="AD17" i="1"/>
  <c r="AC7" i="5" s="1"/>
  <c r="M149" i="4"/>
  <c r="AE17" i="1"/>
  <c r="AD7" i="5" s="1"/>
  <c r="N152" i="4"/>
  <c r="V17" i="1"/>
  <c r="U7" i="5" s="1"/>
  <c r="X17" i="1"/>
  <c r="W7" i="5" s="1"/>
  <c r="F17" i="1"/>
  <c r="E7" i="5" s="1"/>
  <c r="M143" i="4"/>
  <c r="V145" i="4"/>
  <c r="AE146" i="4"/>
  <c r="O152" i="4"/>
  <c r="AB144" i="4"/>
  <c r="Z32" i="1" s="1"/>
  <c r="BB23" i="5" s="1"/>
  <c r="G151" i="4"/>
  <c r="E34" i="1" s="1"/>
  <c r="CM23" i="5" s="1"/>
  <c r="D17" i="1"/>
  <c r="C7" i="5" s="1"/>
  <c r="C17" i="1"/>
  <c r="B7" i="5" s="1"/>
  <c r="AD144" i="4"/>
  <c r="AB32" i="1" s="1"/>
  <c r="BD23" i="5" s="1"/>
  <c r="G17" i="1"/>
  <c r="F7" i="5" s="1"/>
  <c r="J151" i="4"/>
  <c r="H34" i="1" s="1"/>
  <c r="CP23" i="5" s="1"/>
  <c r="L17" i="1"/>
  <c r="K7" i="5" s="1"/>
  <c r="AD151" i="4"/>
  <c r="AB34" i="1" s="1"/>
  <c r="DJ23" i="5" s="1"/>
  <c r="M17" i="1"/>
  <c r="L7" i="5" s="1"/>
  <c r="M146" i="4"/>
  <c r="O17" i="1"/>
  <c r="N7" i="5" s="1"/>
  <c r="L144" i="4"/>
  <c r="J32" i="1" s="1"/>
  <c r="AL23" i="5" s="1"/>
  <c r="P17" i="1"/>
  <c r="O7" i="5" s="1"/>
  <c r="P140" i="4"/>
  <c r="N31" i="1" s="1"/>
  <c r="M23" i="5" s="1"/>
  <c r="S144" i="4"/>
  <c r="Q32" i="1" s="1"/>
  <c r="AS23" i="5" s="1"/>
  <c r="U17" i="1"/>
  <c r="T7" i="5" s="1"/>
  <c r="AC144" i="4"/>
  <c r="AA32" i="1" s="1"/>
  <c r="BC23" i="5" s="1"/>
  <c r="AE141" i="4"/>
  <c r="AC140" i="4"/>
  <c r="AA31" i="1" s="1"/>
  <c r="Z23" i="5" s="1"/>
  <c r="AE132" i="4"/>
  <c r="V139" i="4"/>
  <c r="J144" i="4"/>
  <c r="H32" i="1" s="1"/>
  <c r="AJ23" i="5" s="1"/>
  <c r="V146" i="4"/>
  <c r="AE134" i="4"/>
  <c r="AE145" i="4"/>
  <c r="L151" i="4"/>
  <c r="J34" i="1" s="1"/>
  <c r="CR23" i="5" s="1"/>
  <c r="AE142" i="4"/>
  <c r="G140" i="4"/>
  <c r="E31" i="1" s="1"/>
  <c r="D23" i="5" s="1"/>
  <c r="Y140" i="4"/>
  <c r="W31" i="1" s="1"/>
  <c r="V23" i="5" s="1"/>
  <c r="V136" i="4"/>
  <c r="M137" i="4"/>
  <c r="AE137" i="4"/>
  <c r="V138" i="4"/>
  <c r="M139" i="4"/>
  <c r="AE139" i="4"/>
  <c r="T144" i="4"/>
  <c r="R32" i="1" s="1"/>
  <c r="AT23" i="5" s="1"/>
  <c r="V147" i="4"/>
  <c r="AE136" i="4"/>
  <c r="M138" i="4"/>
  <c r="AE138" i="4"/>
  <c r="M147" i="4"/>
  <c r="AE147" i="4"/>
  <c r="V133" i="4"/>
  <c r="M134" i="4"/>
  <c r="G144" i="4"/>
  <c r="E32" i="1" s="1"/>
  <c r="AG23" i="5" s="1"/>
  <c r="AE149" i="4"/>
  <c r="V150" i="4"/>
  <c r="T151" i="4"/>
  <c r="R34" i="1" s="1"/>
  <c r="CZ23" i="5" s="1"/>
  <c r="K144" i="4"/>
  <c r="I32" i="1" s="1"/>
  <c r="AK23" i="5" s="1"/>
  <c r="M145" i="4"/>
  <c r="AC151" i="4"/>
  <c r="AA34" i="1" s="1"/>
  <c r="DI23" i="5" s="1"/>
  <c r="U140" i="4"/>
  <c r="AB140" i="4"/>
  <c r="V143" i="4"/>
  <c r="T140" i="4"/>
  <c r="R31" i="1" s="1"/>
  <c r="Q23" i="5" s="1"/>
  <c r="AE133" i="4"/>
  <c r="V134" i="4"/>
  <c r="M135" i="4"/>
  <c r="P144" i="4"/>
  <c r="N32" i="1" s="1"/>
  <c r="AP23" i="5" s="1"/>
  <c r="V149" i="4"/>
  <c r="M150" i="4"/>
  <c r="AE150" i="4"/>
  <c r="W152" i="4"/>
  <c r="Z152" i="4"/>
  <c r="X152" i="4"/>
  <c r="R152" i="4"/>
  <c r="S140" i="4"/>
  <c r="Q31" i="1" s="1"/>
  <c r="P23" i="5" s="1"/>
  <c r="I152" i="4"/>
  <c r="M132" i="4"/>
  <c r="J140" i="4"/>
  <c r="H31" i="1" s="1"/>
  <c r="G23" i="5" s="1"/>
  <c r="M133" i="4"/>
  <c r="K140" i="4"/>
  <c r="I31" i="1" s="1"/>
  <c r="H23" i="5" s="1"/>
  <c r="L140" i="4"/>
  <c r="J31" i="1" s="1"/>
  <c r="I23" i="5" s="1"/>
  <c r="AD140" i="4"/>
  <c r="AB31" i="1" s="1"/>
  <c r="AA23" i="5" s="1"/>
  <c r="M141" i="4"/>
  <c r="H152" i="4"/>
  <c r="AA152" i="4"/>
  <c r="E152" i="4"/>
  <c r="V132" i="4"/>
  <c r="AD24" i="4"/>
  <c r="AD25" i="4"/>
  <c r="AD26" i="4"/>
  <c r="AD27" i="4"/>
  <c r="AD28" i="4"/>
  <c r="AD29" i="4"/>
  <c r="AD30" i="4"/>
  <c r="AD31" i="4"/>
  <c r="AD32" i="4"/>
  <c r="AD33" i="4"/>
  <c r="AD34" i="4"/>
  <c r="AD35" i="4"/>
  <c r="AD36" i="4"/>
  <c r="AD37" i="4"/>
  <c r="AD39" i="4"/>
  <c r="AD40" i="4"/>
  <c r="AD42" i="4"/>
  <c r="AD43" i="4"/>
  <c r="AD44" i="4"/>
  <c r="AD45" i="4"/>
  <c r="AD46" i="4"/>
  <c r="AD47" i="4"/>
  <c r="AD49" i="4"/>
  <c r="AD50" i="4"/>
  <c r="AD51" i="4"/>
  <c r="AD52" i="4"/>
  <c r="AD53" i="4"/>
  <c r="AD54" i="4"/>
  <c r="AD56" i="4"/>
  <c r="AD57" i="4"/>
  <c r="AD58" i="4"/>
  <c r="AD59" i="4"/>
  <c r="AD60" i="4"/>
  <c r="AD61" i="4"/>
  <c r="AD62" i="4"/>
  <c r="AD63" i="4"/>
  <c r="AD64" i="4"/>
  <c r="AD65" i="4"/>
  <c r="AD66" i="4"/>
  <c r="AD68" i="4"/>
  <c r="AD69" i="4"/>
  <c r="AD70" i="4"/>
  <c r="AD72" i="4"/>
  <c r="AD73" i="4"/>
  <c r="AD74" i="4"/>
  <c r="AD75" i="4"/>
  <c r="AD76" i="4"/>
  <c r="AD78" i="4"/>
  <c r="AD79" i="4"/>
  <c r="AD80" i="4"/>
  <c r="AD81" i="4"/>
  <c r="AD82" i="4"/>
  <c r="AD83" i="4"/>
  <c r="AD84" i="4"/>
  <c r="AD85" i="4"/>
  <c r="AD86" i="4"/>
  <c r="AD87" i="4"/>
  <c r="AD88" i="4"/>
  <c r="AD90" i="4"/>
  <c r="AD91" i="4" s="1"/>
  <c r="AB26" i="1" s="1"/>
  <c r="KB7" i="5" s="1"/>
  <c r="AD92" i="4"/>
  <c r="AD93" i="4"/>
  <c r="AD94" i="4"/>
  <c r="AD95" i="4"/>
  <c r="AD96" i="4"/>
  <c r="AD97" i="4"/>
  <c r="AD98" i="4"/>
  <c r="AD99" i="4"/>
  <c r="AD100" i="4"/>
  <c r="AD101" i="4"/>
  <c r="AD103" i="4"/>
  <c r="AD104" i="4"/>
  <c r="AD105" i="4"/>
  <c r="AD106" i="4"/>
  <c r="AD107" i="4"/>
  <c r="AD108" i="4"/>
  <c r="AD109" i="4"/>
  <c r="AD110" i="4"/>
  <c r="AD111" i="4"/>
  <c r="AD113" i="4"/>
  <c r="AD114" i="4"/>
  <c r="AD115" i="4"/>
  <c r="AD116" i="4"/>
  <c r="AD117" i="4"/>
  <c r="AD119" i="4"/>
  <c r="AD120" i="4"/>
  <c r="AD121" i="4"/>
  <c r="AC24" i="4"/>
  <c r="AC25" i="4"/>
  <c r="AC26" i="4"/>
  <c r="AC27" i="4"/>
  <c r="AC28" i="4"/>
  <c r="AC29" i="4"/>
  <c r="AC30" i="4"/>
  <c r="AC31" i="4"/>
  <c r="AC32" i="4"/>
  <c r="AC33" i="4"/>
  <c r="AC34" i="4"/>
  <c r="AC35" i="4"/>
  <c r="AC36" i="4"/>
  <c r="AC37" i="4"/>
  <c r="AC39" i="4"/>
  <c r="AC40" i="4"/>
  <c r="AC42" i="4"/>
  <c r="AE42" i="4" s="1"/>
  <c r="AC43" i="4"/>
  <c r="AC44" i="4"/>
  <c r="AC45" i="4"/>
  <c r="AC46" i="4"/>
  <c r="AC47" i="4"/>
  <c r="AC49" i="4"/>
  <c r="AC50" i="4"/>
  <c r="AC51" i="4"/>
  <c r="AC52" i="4"/>
  <c r="AC53" i="4"/>
  <c r="AC54" i="4"/>
  <c r="AC56" i="4"/>
  <c r="AC57" i="4"/>
  <c r="AC58" i="4"/>
  <c r="AC59" i="4"/>
  <c r="AC60" i="4"/>
  <c r="AC61" i="4"/>
  <c r="AC62" i="4"/>
  <c r="AC63" i="4"/>
  <c r="AC64" i="4"/>
  <c r="AC65" i="4"/>
  <c r="AC66" i="4"/>
  <c r="AC68" i="4"/>
  <c r="AE68" i="4" s="1"/>
  <c r="AC69" i="4"/>
  <c r="AC70" i="4"/>
  <c r="AC72" i="4"/>
  <c r="AC73" i="4"/>
  <c r="AC74" i="4"/>
  <c r="AC75" i="4"/>
  <c r="AC76" i="4"/>
  <c r="AC78" i="4"/>
  <c r="AC79" i="4"/>
  <c r="AC80" i="4"/>
  <c r="AC81" i="4"/>
  <c r="AC82" i="4"/>
  <c r="AC83" i="4"/>
  <c r="AC84" i="4"/>
  <c r="AC85" i="4"/>
  <c r="AC86" i="4"/>
  <c r="AC87" i="4"/>
  <c r="AC88" i="4"/>
  <c r="AC90" i="4"/>
  <c r="AC91" i="4" s="1"/>
  <c r="AA26" i="1" s="1"/>
  <c r="KA7" i="5" s="1"/>
  <c r="AC92" i="4"/>
  <c r="AC93" i="4"/>
  <c r="AC94" i="4"/>
  <c r="AC95" i="4"/>
  <c r="AC96" i="4"/>
  <c r="AC97" i="4"/>
  <c r="AC98" i="4"/>
  <c r="AC99" i="4"/>
  <c r="AC100" i="4"/>
  <c r="AC101" i="4"/>
  <c r="AC103" i="4"/>
  <c r="AC104" i="4"/>
  <c r="AC105" i="4"/>
  <c r="AC106" i="4"/>
  <c r="AC107" i="4"/>
  <c r="AC108" i="4"/>
  <c r="AC109" i="4"/>
  <c r="AC110" i="4"/>
  <c r="AC111" i="4"/>
  <c r="AC113" i="4"/>
  <c r="AC114" i="4"/>
  <c r="AC115" i="4"/>
  <c r="AC116" i="4"/>
  <c r="AC117" i="4"/>
  <c r="AC119" i="4"/>
  <c r="AC120" i="4"/>
  <c r="AC121" i="4"/>
  <c r="AB24" i="4"/>
  <c r="AB25" i="4"/>
  <c r="AB26" i="4"/>
  <c r="AB27" i="4"/>
  <c r="AB28" i="4"/>
  <c r="AB29" i="4"/>
  <c r="AB30" i="4"/>
  <c r="AB31" i="4"/>
  <c r="AB32" i="4"/>
  <c r="AB33" i="4"/>
  <c r="AB34" i="4"/>
  <c r="AB35" i="4"/>
  <c r="AB36" i="4"/>
  <c r="AB37" i="4"/>
  <c r="AB39" i="4"/>
  <c r="AB40" i="4"/>
  <c r="AB42" i="4"/>
  <c r="AB43" i="4"/>
  <c r="AB44" i="4"/>
  <c r="AB45" i="4"/>
  <c r="AB46" i="4"/>
  <c r="AB47" i="4"/>
  <c r="AB49" i="4"/>
  <c r="AB50" i="4"/>
  <c r="AB51" i="4"/>
  <c r="AB52" i="4"/>
  <c r="AB53" i="4"/>
  <c r="AB54" i="4"/>
  <c r="AB56" i="4"/>
  <c r="AB57" i="4"/>
  <c r="AB58" i="4"/>
  <c r="AB59" i="4"/>
  <c r="AB60" i="4"/>
  <c r="AB61" i="4"/>
  <c r="AB62" i="4"/>
  <c r="AB63" i="4"/>
  <c r="AB64" i="4"/>
  <c r="AB65" i="4"/>
  <c r="AB66" i="4"/>
  <c r="AB68" i="4"/>
  <c r="AB69" i="4"/>
  <c r="AB70" i="4"/>
  <c r="AB72" i="4"/>
  <c r="AB73" i="4"/>
  <c r="AB74" i="4"/>
  <c r="AB75" i="4"/>
  <c r="AB76" i="4"/>
  <c r="AB78" i="4"/>
  <c r="AB79" i="4"/>
  <c r="AB80" i="4"/>
  <c r="AB81" i="4"/>
  <c r="AB82" i="4"/>
  <c r="AB83" i="4"/>
  <c r="AB84" i="4"/>
  <c r="AB85" i="4"/>
  <c r="AB86" i="4"/>
  <c r="AB87" i="4"/>
  <c r="AB88" i="4"/>
  <c r="AB90" i="4"/>
  <c r="AB91" i="4" s="1"/>
  <c r="Z26" i="1" s="1"/>
  <c r="JZ7" i="5" s="1"/>
  <c r="AB92" i="4"/>
  <c r="AB93" i="4"/>
  <c r="AB94" i="4"/>
  <c r="AB95" i="4"/>
  <c r="AB96" i="4"/>
  <c r="AB97" i="4"/>
  <c r="AB98" i="4"/>
  <c r="AB99" i="4"/>
  <c r="AB100" i="4"/>
  <c r="AB101" i="4"/>
  <c r="AB103" i="4"/>
  <c r="AB104" i="4"/>
  <c r="AB105" i="4"/>
  <c r="AB106" i="4"/>
  <c r="AB107" i="4"/>
  <c r="AB108" i="4"/>
  <c r="AB109" i="4"/>
  <c r="AB110" i="4"/>
  <c r="AB111" i="4"/>
  <c r="AB113" i="4"/>
  <c r="AB114" i="4"/>
  <c r="AB115" i="4"/>
  <c r="AB116" i="4"/>
  <c r="AB117" i="4"/>
  <c r="AB119" i="4"/>
  <c r="AB120" i="4"/>
  <c r="AB121" i="4"/>
  <c r="Y24" i="4"/>
  <c r="Y25" i="4"/>
  <c r="Y26" i="4"/>
  <c r="Y27" i="4"/>
  <c r="Y28" i="4"/>
  <c r="Y29" i="4"/>
  <c r="Y30" i="4"/>
  <c r="Y31" i="4"/>
  <c r="Y32" i="4"/>
  <c r="Y33" i="4"/>
  <c r="Y34" i="4"/>
  <c r="Y35" i="4"/>
  <c r="Y36" i="4"/>
  <c r="Y37" i="4"/>
  <c r="Y39" i="4"/>
  <c r="Y40" i="4"/>
  <c r="Y42" i="4"/>
  <c r="Y43" i="4"/>
  <c r="Y44" i="4"/>
  <c r="Y45" i="4"/>
  <c r="Y46" i="4"/>
  <c r="Y47" i="4"/>
  <c r="Y49" i="4"/>
  <c r="Y50" i="4"/>
  <c r="Y51" i="4"/>
  <c r="Y52" i="4"/>
  <c r="Y53" i="4"/>
  <c r="Y54" i="4"/>
  <c r="Y56" i="4"/>
  <c r="Y57" i="4"/>
  <c r="Y58" i="4"/>
  <c r="Y59" i="4"/>
  <c r="Y60" i="4"/>
  <c r="Y61" i="4"/>
  <c r="Y62" i="4"/>
  <c r="Y63" i="4"/>
  <c r="Y64" i="4"/>
  <c r="Y65" i="4"/>
  <c r="Y66" i="4"/>
  <c r="Y68" i="4"/>
  <c r="Y69" i="4"/>
  <c r="Y70" i="4"/>
  <c r="Y72" i="4"/>
  <c r="Y73" i="4"/>
  <c r="Y74" i="4"/>
  <c r="Y75" i="4"/>
  <c r="Y76" i="4"/>
  <c r="Y78" i="4"/>
  <c r="Y79" i="4"/>
  <c r="Y80" i="4"/>
  <c r="Y81" i="4"/>
  <c r="Y82" i="4"/>
  <c r="Y83" i="4"/>
  <c r="Y84" i="4"/>
  <c r="Y85" i="4"/>
  <c r="Y86" i="4"/>
  <c r="Y87" i="4"/>
  <c r="Y88" i="4"/>
  <c r="Y90" i="4"/>
  <c r="Y91" i="4" s="1"/>
  <c r="W26" i="1" s="1"/>
  <c r="JW7" i="5" s="1"/>
  <c r="Y92" i="4"/>
  <c r="Y93" i="4"/>
  <c r="Y94" i="4"/>
  <c r="Y95" i="4"/>
  <c r="Y96" i="4"/>
  <c r="Y97" i="4"/>
  <c r="Y98" i="4"/>
  <c r="Y99" i="4"/>
  <c r="Y100" i="4"/>
  <c r="Y101" i="4"/>
  <c r="Y103" i="4"/>
  <c r="Y104" i="4"/>
  <c r="Y105" i="4"/>
  <c r="Y106" i="4"/>
  <c r="Y107" i="4"/>
  <c r="Y108" i="4"/>
  <c r="Y109" i="4"/>
  <c r="Y110" i="4"/>
  <c r="Y111" i="4"/>
  <c r="Y113" i="4"/>
  <c r="Y114" i="4"/>
  <c r="Y115" i="4"/>
  <c r="Y116" i="4"/>
  <c r="Y117" i="4"/>
  <c r="Y119" i="4"/>
  <c r="Y120" i="4"/>
  <c r="Y121" i="4"/>
  <c r="U24" i="4"/>
  <c r="U25" i="4"/>
  <c r="U26" i="4"/>
  <c r="U27" i="4"/>
  <c r="U28" i="4"/>
  <c r="U29" i="4"/>
  <c r="U30" i="4"/>
  <c r="U31" i="4"/>
  <c r="U32" i="4"/>
  <c r="U33" i="4"/>
  <c r="U34" i="4"/>
  <c r="U35" i="4"/>
  <c r="U36" i="4"/>
  <c r="U37" i="4"/>
  <c r="U39" i="4"/>
  <c r="U40" i="4"/>
  <c r="U42" i="4"/>
  <c r="U43" i="4"/>
  <c r="U44" i="4"/>
  <c r="U45" i="4"/>
  <c r="U46" i="4"/>
  <c r="U47" i="4"/>
  <c r="U49" i="4"/>
  <c r="U50" i="4"/>
  <c r="U51" i="4"/>
  <c r="U52" i="4"/>
  <c r="U53" i="4"/>
  <c r="U54" i="4"/>
  <c r="U56" i="4"/>
  <c r="U57" i="4"/>
  <c r="U58" i="4"/>
  <c r="U59" i="4"/>
  <c r="U60" i="4"/>
  <c r="U61" i="4"/>
  <c r="U62" i="4"/>
  <c r="U63" i="4"/>
  <c r="U64" i="4"/>
  <c r="U65" i="4"/>
  <c r="U66" i="4"/>
  <c r="U68" i="4"/>
  <c r="U69" i="4"/>
  <c r="U70" i="4"/>
  <c r="U72" i="4"/>
  <c r="U73" i="4"/>
  <c r="U74" i="4"/>
  <c r="U75" i="4"/>
  <c r="U76" i="4"/>
  <c r="U78" i="4"/>
  <c r="U79" i="4"/>
  <c r="U80" i="4"/>
  <c r="U81" i="4"/>
  <c r="U82" i="4"/>
  <c r="U83" i="4"/>
  <c r="U84" i="4"/>
  <c r="U85" i="4"/>
  <c r="U86" i="4"/>
  <c r="U87" i="4"/>
  <c r="U88" i="4"/>
  <c r="U90" i="4"/>
  <c r="U91" i="4" s="1"/>
  <c r="S26" i="1" s="1"/>
  <c r="JS7" i="5" s="1"/>
  <c r="U92" i="4"/>
  <c r="U93" i="4"/>
  <c r="U94" i="4"/>
  <c r="U95" i="4"/>
  <c r="U96" i="4"/>
  <c r="U97" i="4"/>
  <c r="U98" i="4"/>
  <c r="U99" i="4"/>
  <c r="U100" i="4"/>
  <c r="U101" i="4"/>
  <c r="U103" i="4"/>
  <c r="U104" i="4"/>
  <c r="U105" i="4"/>
  <c r="U106" i="4"/>
  <c r="U107" i="4"/>
  <c r="U108" i="4"/>
  <c r="U109" i="4"/>
  <c r="U110" i="4"/>
  <c r="U111" i="4"/>
  <c r="U113" i="4"/>
  <c r="U114" i="4"/>
  <c r="U115" i="4"/>
  <c r="U116" i="4"/>
  <c r="U117" i="4"/>
  <c r="U119" i="4"/>
  <c r="U120" i="4"/>
  <c r="U121" i="4"/>
  <c r="T24" i="4"/>
  <c r="T25" i="4"/>
  <c r="T26" i="4"/>
  <c r="T27" i="4"/>
  <c r="T28" i="4"/>
  <c r="T29" i="4"/>
  <c r="T30" i="4"/>
  <c r="T31" i="4"/>
  <c r="T32" i="4"/>
  <c r="T33" i="4"/>
  <c r="T34" i="4"/>
  <c r="T35" i="4"/>
  <c r="T36" i="4"/>
  <c r="T37" i="4"/>
  <c r="T39" i="4"/>
  <c r="T40" i="4"/>
  <c r="T42" i="4"/>
  <c r="T43" i="4"/>
  <c r="T44" i="4"/>
  <c r="T45" i="4"/>
  <c r="T46" i="4"/>
  <c r="T47" i="4"/>
  <c r="T49" i="4"/>
  <c r="T50" i="4"/>
  <c r="T51" i="4"/>
  <c r="T52" i="4"/>
  <c r="T53" i="4"/>
  <c r="T54" i="4"/>
  <c r="T56" i="4"/>
  <c r="T57" i="4"/>
  <c r="T58" i="4"/>
  <c r="T59" i="4"/>
  <c r="T60" i="4"/>
  <c r="T61" i="4"/>
  <c r="T62" i="4"/>
  <c r="T63" i="4"/>
  <c r="T64" i="4"/>
  <c r="T65" i="4"/>
  <c r="T66" i="4"/>
  <c r="T68" i="4"/>
  <c r="T69" i="4"/>
  <c r="T70" i="4"/>
  <c r="T72" i="4"/>
  <c r="T73" i="4"/>
  <c r="T74" i="4"/>
  <c r="T75" i="4"/>
  <c r="T76" i="4"/>
  <c r="T78" i="4"/>
  <c r="T79" i="4"/>
  <c r="T80" i="4"/>
  <c r="T81" i="4"/>
  <c r="T82" i="4"/>
  <c r="T83" i="4"/>
  <c r="T84" i="4"/>
  <c r="T85" i="4"/>
  <c r="T86" i="4"/>
  <c r="T87" i="4"/>
  <c r="T88" i="4"/>
  <c r="T90" i="4"/>
  <c r="T91" i="4" s="1"/>
  <c r="R26" i="1" s="1"/>
  <c r="JR7" i="5" s="1"/>
  <c r="T92" i="4"/>
  <c r="T93" i="4"/>
  <c r="T94" i="4"/>
  <c r="T95" i="4"/>
  <c r="T96" i="4"/>
  <c r="T97" i="4"/>
  <c r="T98" i="4"/>
  <c r="T99" i="4"/>
  <c r="T100" i="4"/>
  <c r="T101" i="4"/>
  <c r="T103" i="4"/>
  <c r="T104" i="4"/>
  <c r="T105" i="4"/>
  <c r="T106" i="4"/>
  <c r="T107" i="4"/>
  <c r="T108" i="4"/>
  <c r="T109" i="4"/>
  <c r="T110" i="4"/>
  <c r="T111" i="4"/>
  <c r="T113" i="4"/>
  <c r="T114" i="4"/>
  <c r="T115" i="4"/>
  <c r="T116" i="4"/>
  <c r="T117" i="4"/>
  <c r="T119" i="4"/>
  <c r="T120" i="4"/>
  <c r="T121" i="4"/>
  <c r="L24" i="4"/>
  <c r="L25" i="4"/>
  <c r="L26" i="4"/>
  <c r="L27" i="4"/>
  <c r="L28" i="4"/>
  <c r="L29" i="4"/>
  <c r="L30" i="4"/>
  <c r="L31" i="4"/>
  <c r="L32" i="4"/>
  <c r="L33" i="4"/>
  <c r="L34" i="4"/>
  <c r="L35" i="4"/>
  <c r="L36" i="4"/>
  <c r="L37" i="4"/>
  <c r="L39" i="4"/>
  <c r="L40" i="4"/>
  <c r="L42" i="4"/>
  <c r="L43" i="4"/>
  <c r="L44" i="4"/>
  <c r="L45" i="4"/>
  <c r="L46" i="4"/>
  <c r="L47" i="4"/>
  <c r="L49" i="4"/>
  <c r="L50" i="4"/>
  <c r="L51" i="4"/>
  <c r="L52" i="4"/>
  <c r="L53" i="4"/>
  <c r="L54" i="4"/>
  <c r="L56" i="4"/>
  <c r="L57" i="4"/>
  <c r="L58" i="4"/>
  <c r="L59" i="4"/>
  <c r="L60" i="4"/>
  <c r="L61" i="4"/>
  <c r="L62" i="4"/>
  <c r="L63" i="4"/>
  <c r="L64" i="4"/>
  <c r="L65" i="4"/>
  <c r="L66" i="4"/>
  <c r="L68" i="4"/>
  <c r="L69" i="4"/>
  <c r="L70" i="4"/>
  <c r="L72" i="4"/>
  <c r="L73" i="4"/>
  <c r="L74" i="4"/>
  <c r="L75" i="4"/>
  <c r="L76" i="4"/>
  <c r="L78" i="4"/>
  <c r="L79" i="4"/>
  <c r="L80" i="4"/>
  <c r="L81" i="4"/>
  <c r="L82" i="4"/>
  <c r="L83" i="4"/>
  <c r="L84" i="4"/>
  <c r="L85" i="4"/>
  <c r="L86" i="4"/>
  <c r="L87" i="4"/>
  <c r="L88" i="4"/>
  <c r="L90" i="4"/>
  <c r="L91" i="4" s="1"/>
  <c r="J26" i="1" s="1"/>
  <c r="JJ7" i="5" s="1"/>
  <c r="L92" i="4"/>
  <c r="L93" i="4"/>
  <c r="L94" i="4"/>
  <c r="L95" i="4"/>
  <c r="L96" i="4"/>
  <c r="L97" i="4"/>
  <c r="L98" i="4"/>
  <c r="L99" i="4"/>
  <c r="L100" i="4"/>
  <c r="L101" i="4"/>
  <c r="L103" i="4"/>
  <c r="L104" i="4"/>
  <c r="L105" i="4"/>
  <c r="L106" i="4"/>
  <c r="L107" i="4"/>
  <c r="L108" i="4"/>
  <c r="L109" i="4"/>
  <c r="L110" i="4"/>
  <c r="L111" i="4"/>
  <c r="L113" i="4"/>
  <c r="L114" i="4"/>
  <c r="L115" i="4"/>
  <c r="L116" i="4"/>
  <c r="L117" i="4"/>
  <c r="L119" i="4"/>
  <c r="L120" i="4"/>
  <c r="L121" i="4"/>
  <c r="S7" i="4"/>
  <c r="S8" i="4"/>
  <c r="S9" i="4"/>
  <c r="S10" i="4"/>
  <c r="S11" i="4"/>
  <c r="S12" i="4"/>
  <c r="S13" i="4"/>
  <c r="S14" i="4"/>
  <c r="S15" i="4"/>
  <c r="S16" i="4"/>
  <c r="S17" i="4"/>
  <c r="S18" i="4"/>
  <c r="S19" i="4"/>
  <c r="S20" i="4"/>
  <c r="S21" i="4"/>
  <c r="S23" i="4"/>
  <c r="S24" i="4"/>
  <c r="S25" i="4"/>
  <c r="S26" i="4"/>
  <c r="S27" i="4"/>
  <c r="S28" i="4"/>
  <c r="S29" i="4"/>
  <c r="S30" i="4"/>
  <c r="S31" i="4"/>
  <c r="S32" i="4"/>
  <c r="S33" i="4"/>
  <c r="S34" i="4"/>
  <c r="S35" i="4"/>
  <c r="S36" i="4"/>
  <c r="S37" i="4"/>
  <c r="S39" i="4"/>
  <c r="S40" i="4"/>
  <c r="S42" i="4"/>
  <c r="S43" i="4"/>
  <c r="S44" i="4"/>
  <c r="S45" i="4"/>
  <c r="S46" i="4"/>
  <c r="S47" i="4"/>
  <c r="S49" i="4"/>
  <c r="S50" i="4"/>
  <c r="S51" i="4"/>
  <c r="S52" i="4"/>
  <c r="S53" i="4"/>
  <c r="S54" i="4"/>
  <c r="S56" i="4"/>
  <c r="S57" i="4"/>
  <c r="S58" i="4"/>
  <c r="S59" i="4"/>
  <c r="S60" i="4"/>
  <c r="S61" i="4"/>
  <c r="S62" i="4"/>
  <c r="S63" i="4"/>
  <c r="S64" i="4"/>
  <c r="S65" i="4"/>
  <c r="S66" i="4"/>
  <c r="S68" i="4"/>
  <c r="S69" i="4"/>
  <c r="S70" i="4"/>
  <c r="S72" i="4"/>
  <c r="S73" i="4"/>
  <c r="S74" i="4"/>
  <c r="S75" i="4"/>
  <c r="S76" i="4"/>
  <c r="S78" i="4"/>
  <c r="S79" i="4"/>
  <c r="S80" i="4"/>
  <c r="S81" i="4"/>
  <c r="S82" i="4"/>
  <c r="S83" i="4"/>
  <c r="S84" i="4"/>
  <c r="S85" i="4"/>
  <c r="S86" i="4"/>
  <c r="S87" i="4"/>
  <c r="S88" i="4"/>
  <c r="S90" i="4"/>
  <c r="S91" i="4" s="1"/>
  <c r="Q26" i="1" s="1"/>
  <c r="JQ7" i="5" s="1"/>
  <c r="S92" i="4"/>
  <c r="S93" i="4"/>
  <c r="S94" i="4"/>
  <c r="S95" i="4"/>
  <c r="S96" i="4"/>
  <c r="S97" i="4"/>
  <c r="S98" i="4"/>
  <c r="S99" i="4"/>
  <c r="S100" i="4"/>
  <c r="S101" i="4"/>
  <c r="S103" i="4"/>
  <c r="S104" i="4"/>
  <c r="S105" i="4"/>
  <c r="S106" i="4"/>
  <c r="S107" i="4"/>
  <c r="S108" i="4"/>
  <c r="S109" i="4"/>
  <c r="S110" i="4"/>
  <c r="S111" i="4"/>
  <c r="S113" i="4"/>
  <c r="S114" i="4"/>
  <c r="S115" i="4"/>
  <c r="S116" i="4"/>
  <c r="S117" i="4"/>
  <c r="S119" i="4"/>
  <c r="S120" i="4"/>
  <c r="S121" i="4"/>
  <c r="S6" i="4"/>
  <c r="P7" i="4"/>
  <c r="P8" i="4"/>
  <c r="P9" i="4"/>
  <c r="P10" i="4"/>
  <c r="P11" i="4"/>
  <c r="P12" i="4"/>
  <c r="P13" i="4"/>
  <c r="P14" i="4"/>
  <c r="P15" i="4"/>
  <c r="P16" i="4"/>
  <c r="P17" i="4"/>
  <c r="P18" i="4"/>
  <c r="P19" i="4"/>
  <c r="P20" i="4"/>
  <c r="P21" i="4"/>
  <c r="P23" i="4"/>
  <c r="P24" i="4"/>
  <c r="P25" i="4"/>
  <c r="P26" i="4"/>
  <c r="P27" i="4"/>
  <c r="P28" i="4"/>
  <c r="P29" i="4"/>
  <c r="P30" i="4"/>
  <c r="P31" i="4"/>
  <c r="P32" i="4"/>
  <c r="P33" i="4"/>
  <c r="P34" i="4"/>
  <c r="P35" i="4"/>
  <c r="P36" i="4"/>
  <c r="P37" i="4"/>
  <c r="P39" i="4"/>
  <c r="P40" i="4"/>
  <c r="P42" i="4"/>
  <c r="P43" i="4"/>
  <c r="P44" i="4"/>
  <c r="P45" i="4"/>
  <c r="P46" i="4"/>
  <c r="P47" i="4"/>
  <c r="P49" i="4"/>
  <c r="P50" i="4"/>
  <c r="P51" i="4"/>
  <c r="P52" i="4"/>
  <c r="P53" i="4"/>
  <c r="P54" i="4"/>
  <c r="P56" i="4"/>
  <c r="P57" i="4"/>
  <c r="P58" i="4"/>
  <c r="P59" i="4"/>
  <c r="P60" i="4"/>
  <c r="P61" i="4"/>
  <c r="P62" i="4"/>
  <c r="P63" i="4"/>
  <c r="P64" i="4"/>
  <c r="P65" i="4"/>
  <c r="P66" i="4"/>
  <c r="P68" i="4"/>
  <c r="P69" i="4"/>
  <c r="P70" i="4"/>
  <c r="P72" i="4"/>
  <c r="P73" i="4"/>
  <c r="P74" i="4"/>
  <c r="P75" i="4"/>
  <c r="P76" i="4"/>
  <c r="P78" i="4"/>
  <c r="P79" i="4"/>
  <c r="P80" i="4"/>
  <c r="P81" i="4"/>
  <c r="P82" i="4"/>
  <c r="P83" i="4"/>
  <c r="P84" i="4"/>
  <c r="P85" i="4"/>
  <c r="P86" i="4"/>
  <c r="P87" i="4"/>
  <c r="P88" i="4"/>
  <c r="P90" i="4"/>
  <c r="P91" i="4" s="1"/>
  <c r="N26" i="1" s="1"/>
  <c r="JN7" i="5" s="1"/>
  <c r="P92" i="4"/>
  <c r="P93" i="4"/>
  <c r="P94" i="4"/>
  <c r="P95" i="4"/>
  <c r="P96" i="4"/>
  <c r="P97" i="4"/>
  <c r="P98" i="4"/>
  <c r="P99" i="4"/>
  <c r="P100" i="4"/>
  <c r="P101" i="4"/>
  <c r="P103" i="4"/>
  <c r="P104" i="4"/>
  <c r="P105" i="4"/>
  <c r="P106" i="4"/>
  <c r="P107" i="4"/>
  <c r="P108" i="4"/>
  <c r="P109" i="4"/>
  <c r="P110" i="4"/>
  <c r="P111" i="4"/>
  <c r="P113" i="4"/>
  <c r="P114" i="4"/>
  <c r="P115" i="4"/>
  <c r="P116" i="4"/>
  <c r="P117" i="4"/>
  <c r="P119" i="4"/>
  <c r="P120" i="4"/>
  <c r="P121" i="4"/>
  <c r="P6" i="4"/>
  <c r="J23" i="4"/>
  <c r="J24" i="4"/>
  <c r="J25" i="4"/>
  <c r="J26" i="4"/>
  <c r="J27" i="4"/>
  <c r="J28" i="4"/>
  <c r="J29" i="4"/>
  <c r="J30" i="4"/>
  <c r="J31" i="4"/>
  <c r="J32" i="4"/>
  <c r="J33" i="4"/>
  <c r="J34" i="4"/>
  <c r="J35" i="4"/>
  <c r="J36" i="4"/>
  <c r="J37" i="4"/>
  <c r="J39" i="4"/>
  <c r="J40" i="4"/>
  <c r="J42" i="4"/>
  <c r="J43" i="4"/>
  <c r="J44" i="4"/>
  <c r="J45" i="4"/>
  <c r="J46" i="4"/>
  <c r="J47" i="4"/>
  <c r="J49" i="4"/>
  <c r="J50" i="4"/>
  <c r="J51" i="4"/>
  <c r="J52" i="4"/>
  <c r="J53" i="4"/>
  <c r="J54" i="4"/>
  <c r="J56" i="4"/>
  <c r="J57" i="4"/>
  <c r="J58" i="4"/>
  <c r="J59" i="4"/>
  <c r="J60" i="4"/>
  <c r="J61" i="4"/>
  <c r="J62" i="4"/>
  <c r="J63" i="4"/>
  <c r="J64" i="4"/>
  <c r="J65" i="4"/>
  <c r="J66" i="4"/>
  <c r="J68" i="4"/>
  <c r="J69" i="4"/>
  <c r="J70" i="4"/>
  <c r="J72" i="4"/>
  <c r="J73" i="4"/>
  <c r="J74" i="4"/>
  <c r="J75" i="4"/>
  <c r="J76" i="4"/>
  <c r="J78" i="4"/>
  <c r="J79" i="4"/>
  <c r="J80" i="4"/>
  <c r="J81" i="4"/>
  <c r="J82" i="4"/>
  <c r="J83" i="4"/>
  <c r="J84" i="4"/>
  <c r="J85" i="4"/>
  <c r="J86" i="4"/>
  <c r="J87" i="4"/>
  <c r="J88" i="4"/>
  <c r="J90" i="4"/>
  <c r="J91" i="4" s="1"/>
  <c r="H26" i="1" s="1"/>
  <c r="JH7" i="5" s="1"/>
  <c r="J92" i="4"/>
  <c r="J93" i="4"/>
  <c r="J94" i="4"/>
  <c r="J95" i="4"/>
  <c r="J96" i="4"/>
  <c r="J97" i="4"/>
  <c r="J98" i="4"/>
  <c r="J99" i="4"/>
  <c r="J100" i="4"/>
  <c r="J101" i="4"/>
  <c r="J103" i="4"/>
  <c r="J104" i="4"/>
  <c r="J105" i="4"/>
  <c r="J106" i="4"/>
  <c r="J107" i="4"/>
  <c r="J108" i="4"/>
  <c r="J109" i="4"/>
  <c r="J110" i="4"/>
  <c r="J111" i="4"/>
  <c r="J113" i="4"/>
  <c r="J114" i="4"/>
  <c r="J115" i="4"/>
  <c r="J116" i="4"/>
  <c r="J117" i="4"/>
  <c r="J119" i="4"/>
  <c r="J120" i="4"/>
  <c r="J121" i="4"/>
  <c r="G23" i="4"/>
  <c r="G24" i="4"/>
  <c r="G25" i="4"/>
  <c r="G26" i="4"/>
  <c r="G27" i="4"/>
  <c r="G28" i="4"/>
  <c r="G29" i="4"/>
  <c r="G30" i="4"/>
  <c r="G31" i="4"/>
  <c r="G32" i="4"/>
  <c r="G33" i="4"/>
  <c r="G34" i="4"/>
  <c r="G35" i="4"/>
  <c r="G36" i="4"/>
  <c r="G37" i="4"/>
  <c r="G39" i="4"/>
  <c r="G40" i="4"/>
  <c r="G42" i="4"/>
  <c r="G43" i="4"/>
  <c r="G44" i="4"/>
  <c r="G45" i="4"/>
  <c r="G46" i="4"/>
  <c r="G47" i="4"/>
  <c r="G49" i="4"/>
  <c r="G50" i="4"/>
  <c r="G51" i="4"/>
  <c r="G52" i="4"/>
  <c r="G53" i="4"/>
  <c r="G54" i="4"/>
  <c r="G56" i="4"/>
  <c r="G57" i="4"/>
  <c r="G58" i="4"/>
  <c r="G59" i="4"/>
  <c r="G60" i="4"/>
  <c r="G61" i="4"/>
  <c r="G62" i="4"/>
  <c r="G63" i="4"/>
  <c r="G64" i="4"/>
  <c r="G65" i="4"/>
  <c r="G66" i="4"/>
  <c r="G68" i="4"/>
  <c r="G69" i="4"/>
  <c r="G70" i="4"/>
  <c r="G72" i="4"/>
  <c r="G73" i="4"/>
  <c r="G74" i="4"/>
  <c r="G75" i="4"/>
  <c r="G76" i="4"/>
  <c r="G78" i="4"/>
  <c r="G79" i="4"/>
  <c r="G80" i="4"/>
  <c r="G81" i="4"/>
  <c r="G82" i="4"/>
  <c r="G83" i="4"/>
  <c r="G84" i="4"/>
  <c r="G85" i="4"/>
  <c r="G86" i="4"/>
  <c r="G87" i="4"/>
  <c r="G88" i="4"/>
  <c r="G90" i="4"/>
  <c r="G91" i="4" s="1"/>
  <c r="E26" i="1" s="1"/>
  <c r="JE7" i="5" s="1"/>
  <c r="G92" i="4"/>
  <c r="G93" i="4"/>
  <c r="G94" i="4"/>
  <c r="G95" i="4"/>
  <c r="G96" i="4"/>
  <c r="G97" i="4"/>
  <c r="G98" i="4"/>
  <c r="G99" i="4"/>
  <c r="G100" i="4"/>
  <c r="G101" i="4"/>
  <c r="G103" i="4"/>
  <c r="G104" i="4"/>
  <c r="G105" i="4"/>
  <c r="G106" i="4"/>
  <c r="G107" i="4"/>
  <c r="G108" i="4"/>
  <c r="G109" i="4"/>
  <c r="G110" i="4"/>
  <c r="G111" i="4"/>
  <c r="G113" i="4"/>
  <c r="G114" i="4"/>
  <c r="G115" i="4"/>
  <c r="G116" i="4"/>
  <c r="G117" i="4"/>
  <c r="G119" i="4"/>
  <c r="G120" i="4"/>
  <c r="G121" i="4"/>
  <c r="J6" i="4"/>
  <c r="K24" i="4"/>
  <c r="K25" i="4"/>
  <c r="K26" i="4"/>
  <c r="K27" i="4"/>
  <c r="K28" i="4"/>
  <c r="K29" i="4"/>
  <c r="K30" i="4"/>
  <c r="K31" i="4"/>
  <c r="K32" i="4"/>
  <c r="K33" i="4"/>
  <c r="K34" i="4"/>
  <c r="K35" i="4"/>
  <c r="K36" i="4"/>
  <c r="K37" i="4"/>
  <c r="K39" i="4"/>
  <c r="K40" i="4"/>
  <c r="K42" i="4"/>
  <c r="K43" i="4"/>
  <c r="K44" i="4"/>
  <c r="K45" i="4"/>
  <c r="K46" i="4"/>
  <c r="K47" i="4"/>
  <c r="K49" i="4"/>
  <c r="K50" i="4"/>
  <c r="K51" i="4"/>
  <c r="K52" i="4"/>
  <c r="K53" i="4"/>
  <c r="K54" i="4"/>
  <c r="K56" i="4"/>
  <c r="K57" i="4"/>
  <c r="K58" i="4"/>
  <c r="K59" i="4"/>
  <c r="K60" i="4"/>
  <c r="K61" i="4"/>
  <c r="K62" i="4"/>
  <c r="K63" i="4"/>
  <c r="K64" i="4"/>
  <c r="K65" i="4"/>
  <c r="K66" i="4"/>
  <c r="K68" i="4"/>
  <c r="K69" i="4"/>
  <c r="K70" i="4"/>
  <c r="K72" i="4"/>
  <c r="K73" i="4"/>
  <c r="K74" i="4"/>
  <c r="K75" i="4"/>
  <c r="K76" i="4"/>
  <c r="K78" i="4"/>
  <c r="K79" i="4"/>
  <c r="K80" i="4"/>
  <c r="K81" i="4"/>
  <c r="K82" i="4"/>
  <c r="K83" i="4"/>
  <c r="K84" i="4"/>
  <c r="K85" i="4"/>
  <c r="K86" i="4"/>
  <c r="K87" i="4"/>
  <c r="K88" i="4"/>
  <c r="K90" i="4"/>
  <c r="K91" i="4" s="1"/>
  <c r="I26" i="1" s="1"/>
  <c r="JI7" i="5" s="1"/>
  <c r="K92" i="4"/>
  <c r="K93" i="4"/>
  <c r="K94" i="4"/>
  <c r="K95" i="4"/>
  <c r="K96" i="4"/>
  <c r="K97" i="4"/>
  <c r="K98" i="4"/>
  <c r="K99" i="4"/>
  <c r="K100" i="4"/>
  <c r="K101" i="4"/>
  <c r="K103" i="4"/>
  <c r="K104" i="4"/>
  <c r="K105" i="4"/>
  <c r="K106" i="4"/>
  <c r="K107" i="4"/>
  <c r="K108" i="4"/>
  <c r="K109" i="4"/>
  <c r="K110" i="4"/>
  <c r="K111" i="4"/>
  <c r="K113" i="4"/>
  <c r="K114" i="4"/>
  <c r="K115" i="4"/>
  <c r="K116" i="4"/>
  <c r="K117" i="4"/>
  <c r="K119" i="4"/>
  <c r="K120" i="4"/>
  <c r="K121" i="4"/>
  <c r="AD23" i="4"/>
  <c r="AC23" i="4"/>
  <c r="AB23" i="4"/>
  <c r="Y23" i="4"/>
  <c r="U23" i="4"/>
  <c r="T23" i="4"/>
  <c r="L23" i="4"/>
  <c r="K23" i="4"/>
  <c r="AD21" i="4"/>
  <c r="AC21" i="4"/>
  <c r="AB21" i="4"/>
  <c r="Y21" i="4"/>
  <c r="U21" i="4"/>
  <c r="T21" i="4"/>
  <c r="L21" i="4"/>
  <c r="K21" i="4"/>
  <c r="AD20" i="4"/>
  <c r="AC20" i="4"/>
  <c r="AB20" i="4"/>
  <c r="Y20" i="4"/>
  <c r="U20" i="4"/>
  <c r="T20" i="4"/>
  <c r="L20" i="4"/>
  <c r="K20" i="4"/>
  <c r="AD19" i="4"/>
  <c r="AC19" i="4"/>
  <c r="AB19" i="4"/>
  <c r="Y19" i="4"/>
  <c r="U19" i="4"/>
  <c r="T19" i="4"/>
  <c r="L19" i="4"/>
  <c r="K19" i="4"/>
  <c r="AD18" i="4"/>
  <c r="AC18" i="4"/>
  <c r="AB18" i="4"/>
  <c r="Y18" i="4"/>
  <c r="U18" i="4"/>
  <c r="T18" i="4"/>
  <c r="L18" i="4"/>
  <c r="K18" i="4"/>
  <c r="AD17" i="4"/>
  <c r="AC17" i="4"/>
  <c r="AB17" i="4"/>
  <c r="Y17" i="4"/>
  <c r="U17" i="4"/>
  <c r="T17" i="4"/>
  <c r="L17" i="4"/>
  <c r="K17" i="4"/>
  <c r="AD16" i="4"/>
  <c r="AC16" i="4"/>
  <c r="AB16" i="4"/>
  <c r="Y16" i="4"/>
  <c r="U16" i="4"/>
  <c r="T16" i="4"/>
  <c r="L16" i="4"/>
  <c r="K16" i="4"/>
  <c r="AD15" i="4"/>
  <c r="AC15" i="4"/>
  <c r="AB15" i="4"/>
  <c r="Y15" i="4"/>
  <c r="U15" i="4"/>
  <c r="T15" i="4"/>
  <c r="L15" i="4"/>
  <c r="K15" i="4"/>
  <c r="AD14" i="4"/>
  <c r="AC14" i="4"/>
  <c r="AB14" i="4"/>
  <c r="Y14" i="4"/>
  <c r="U14" i="4"/>
  <c r="T14" i="4"/>
  <c r="L14" i="4"/>
  <c r="K14" i="4"/>
  <c r="AD13" i="4"/>
  <c r="AC13" i="4"/>
  <c r="AB13" i="4"/>
  <c r="Y13" i="4"/>
  <c r="U13" i="4"/>
  <c r="T13" i="4"/>
  <c r="L13" i="4"/>
  <c r="K13" i="4"/>
  <c r="AD12" i="4"/>
  <c r="AC12" i="4"/>
  <c r="AB12" i="4"/>
  <c r="Y12" i="4"/>
  <c r="U12" i="4"/>
  <c r="T12" i="4"/>
  <c r="L12" i="4"/>
  <c r="K12" i="4"/>
  <c r="AD11" i="4"/>
  <c r="AC11" i="4"/>
  <c r="AB11" i="4"/>
  <c r="Y11" i="4"/>
  <c r="U11" i="4"/>
  <c r="T11" i="4"/>
  <c r="L11" i="4"/>
  <c r="K11" i="4"/>
  <c r="AD10" i="4"/>
  <c r="AC10" i="4"/>
  <c r="AB10" i="4"/>
  <c r="Y10" i="4"/>
  <c r="U10" i="4"/>
  <c r="T10" i="4"/>
  <c r="L10" i="4"/>
  <c r="K10" i="4"/>
  <c r="AD9" i="4"/>
  <c r="AC9" i="4"/>
  <c r="AB9" i="4"/>
  <c r="Y9" i="4"/>
  <c r="U9" i="4"/>
  <c r="T9" i="4"/>
  <c r="L9" i="4"/>
  <c r="K9" i="4"/>
  <c r="AD8" i="4"/>
  <c r="AC8" i="4"/>
  <c r="AB8" i="4"/>
  <c r="Y8" i="4"/>
  <c r="U8" i="4"/>
  <c r="T8" i="4"/>
  <c r="L8" i="4"/>
  <c r="K8" i="4"/>
  <c r="AD7" i="4"/>
  <c r="AC7" i="4"/>
  <c r="AB7" i="4"/>
  <c r="Y7" i="4"/>
  <c r="U7" i="4"/>
  <c r="T7" i="4"/>
  <c r="L7" i="4"/>
  <c r="K7" i="4"/>
  <c r="AD6" i="4"/>
  <c r="AC6" i="4"/>
  <c r="AB6" i="4"/>
  <c r="Y6" i="4"/>
  <c r="U6" i="4"/>
  <c r="U22" i="4" s="1"/>
  <c r="T6" i="4"/>
  <c r="K6" i="4"/>
  <c r="AD12" i="1" l="1"/>
  <c r="BQ29" i="5" s="1"/>
  <c r="AE12" i="1"/>
  <c r="BR29" i="5" s="1"/>
  <c r="Y12" i="1"/>
  <c r="BL29" i="5" s="1"/>
  <c r="X12" i="1"/>
  <c r="BK29" i="5" s="1"/>
  <c r="V12" i="1"/>
  <c r="BI29" i="5" s="1"/>
  <c r="U12" i="1"/>
  <c r="BH29" i="5" s="1"/>
  <c r="P12" i="1"/>
  <c r="BC29" i="5" s="1"/>
  <c r="O12" i="1"/>
  <c r="BB29" i="5" s="1"/>
  <c r="L12" i="1"/>
  <c r="AY29" i="5" s="1"/>
  <c r="M12" i="1"/>
  <c r="AZ29" i="5" s="1"/>
  <c r="F12" i="1"/>
  <c r="AS29" i="5" s="1"/>
  <c r="G12" i="1"/>
  <c r="AT29" i="5" s="1"/>
  <c r="D12" i="1"/>
  <c r="AQ29" i="5" s="1"/>
  <c r="C12" i="1"/>
  <c r="AP29" i="5" s="1"/>
  <c r="M144" i="4"/>
  <c r="K32" i="1" s="1"/>
  <c r="AM23" i="5" s="1"/>
  <c r="AE103" i="4"/>
  <c r="G11" i="1"/>
  <c r="Q29" i="5" s="1"/>
  <c r="AE57" i="4"/>
  <c r="M65" i="4"/>
  <c r="AE29" i="4"/>
  <c r="AE148" i="4"/>
  <c r="AC33" i="1" s="1"/>
  <c r="CH23" i="5" s="1"/>
  <c r="V148" i="4"/>
  <c r="T33" i="1" s="1"/>
  <c r="BY23" i="5" s="1"/>
  <c r="AE13" i="1"/>
  <c r="CU29" i="5" s="1"/>
  <c r="AB152" i="4"/>
  <c r="Z31" i="1"/>
  <c r="Y23" i="5" s="1"/>
  <c r="U152" i="4"/>
  <c r="S31" i="1"/>
  <c r="R23" i="5" s="1"/>
  <c r="AN29" i="5"/>
  <c r="AE105" i="4"/>
  <c r="AE106" i="4"/>
  <c r="AB102" i="4"/>
  <c r="Z27" i="1" s="1"/>
  <c r="LC7" i="5" s="1"/>
  <c r="AD102" i="4"/>
  <c r="AB27" i="1" s="1"/>
  <c r="LE7" i="5" s="1"/>
  <c r="Y102" i="4"/>
  <c r="W27" i="1" s="1"/>
  <c r="KZ7" i="5" s="1"/>
  <c r="AC102" i="4"/>
  <c r="AA27" i="1" s="1"/>
  <c r="LD7" i="5" s="1"/>
  <c r="S102" i="4"/>
  <c r="Q27" i="1" s="1"/>
  <c r="KT7" i="5" s="1"/>
  <c r="T102" i="4"/>
  <c r="R27" i="1" s="1"/>
  <c r="KU7" i="5" s="1"/>
  <c r="P102" i="4"/>
  <c r="N27" i="1" s="1"/>
  <c r="KQ7" i="5" s="1"/>
  <c r="U102" i="4"/>
  <c r="S27" i="1" s="1"/>
  <c r="KV7" i="5" s="1"/>
  <c r="AE87" i="4"/>
  <c r="AE69" i="4"/>
  <c r="V29" i="5"/>
  <c r="AE51" i="4"/>
  <c r="AH29" i="5"/>
  <c r="AE29" i="5"/>
  <c r="Y29" i="5"/>
  <c r="AE24" i="4"/>
  <c r="AE31" i="4"/>
  <c r="AE32" i="4"/>
  <c r="M148" i="4"/>
  <c r="K33" i="1" s="1"/>
  <c r="BP23" i="5" s="1"/>
  <c r="M121" i="4"/>
  <c r="M111" i="4"/>
  <c r="J102" i="4"/>
  <c r="H27" i="1" s="1"/>
  <c r="KK7" i="5" s="1"/>
  <c r="K102" i="4"/>
  <c r="I27" i="1" s="1"/>
  <c r="KL7" i="5" s="1"/>
  <c r="M94" i="4"/>
  <c r="G102" i="4"/>
  <c r="E27" i="1" s="1"/>
  <c r="KH7" i="5" s="1"/>
  <c r="L102" i="4"/>
  <c r="J27" i="1" s="1"/>
  <c r="KM7" i="5" s="1"/>
  <c r="M84" i="4"/>
  <c r="M75" i="4"/>
  <c r="M29" i="5"/>
  <c r="M57" i="4"/>
  <c r="P29" i="5"/>
  <c r="M47" i="4"/>
  <c r="M29" i="4"/>
  <c r="M8" i="4"/>
  <c r="M10" i="4"/>
  <c r="M12" i="4"/>
  <c r="M14" i="4"/>
  <c r="M16" i="4"/>
  <c r="M18" i="4"/>
  <c r="M20" i="4"/>
  <c r="AE151" i="4"/>
  <c r="AC34" i="1" s="1"/>
  <c r="DK23" i="5" s="1"/>
  <c r="AE144" i="4"/>
  <c r="AC32" i="1" s="1"/>
  <c r="BE23" i="5" s="1"/>
  <c r="V144" i="4"/>
  <c r="T32" i="1" s="1"/>
  <c r="AV23" i="5" s="1"/>
  <c r="P152" i="4"/>
  <c r="G152" i="4"/>
  <c r="AE101" i="4"/>
  <c r="AE83" i="4"/>
  <c r="T152" i="4"/>
  <c r="M7" i="4"/>
  <c r="M9" i="4"/>
  <c r="M11" i="4"/>
  <c r="M13" i="4"/>
  <c r="M15" i="4"/>
  <c r="M17" i="4"/>
  <c r="M19" i="4"/>
  <c r="M21" i="4"/>
  <c r="S17" i="1"/>
  <c r="R7" i="5" s="1"/>
  <c r="V151" i="4"/>
  <c r="T34" i="1" s="1"/>
  <c r="DB23" i="5" s="1"/>
  <c r="M151" i="4"/>
  <c r="K34" i="1" s="1"/>
  <c r="CS23" i="5" s="1"/>
  <c r="Y152" i="4"/>
  <c r="AE120" i="4"/>
  <c r="AE121" i="4"/>
  <c r="AE114" i="4"/>
  <c r="AE115" i="4"/>
  <c r="AE110" i="4"/>
  <c r="AE111" i="4"/>
  <c r="AE93" i="4"/>
  <c r="AE94" i="4"/>
  <c r="AE96" i="4"/>
  <c r="AE97" i="4"/>
  <c r="AE84" i="4"/>
  <c r="AE86" i="4"/>
  <c r="AE78" i="4"/>
  <c r="AE79" i="4"/>
  <c r="AE74" i="4"/>
  <c r="AE75" i="4"/>
  <c r="AE59" i="4"/>
  <c r="AE60" i="4"/>
  <c r="AE64" i="4"/>
  <c r="AE65" i="4"/>
  <c r="AE56" i="4"/>
  <c r="AE50" i="4"/>
  <c r="AE46" i="4"/>
  <c r="AE47" i="4"/>
  <c r="AE40" i="4"/>
  <c r="AE23" i="4"/>
  <c r="AE37" i="4"/>
  <c r="AE28" i="4"/>
  <c r="AE36" i="4"/>
  <c r="M37" i="4"/>
  <c r="AE8" i="4"/>
  <c r="AE10" i="4"/>
  <c r="AE12" i="4"/>
  <c r="AE14" i="4"/>
  <c r="AE16" i="4"/>
  <c r="AE18" i="4"/>
  <c r="AE20" i="4"/>
  <c r="AE7" i="4"/>
  <c r="AE9" i="4"/>
  <c r="AE11" i="4"/>
  <c r="AE13" i="4"/>
  <c r="AE15" i="4"/>
  <c r="AE17" i="4"/>
  <c r="AE19" i="4"/>
  <c r="AE21" i="4"/>
  <c r="K22" i="4"/>
  <c r="AE117" i="4"/>
  <c r="AE108" i="4"/>
  <c r="AE99" i="4"/>
  <c r="AE90" i="4"/>
  <c r="AE91" i="4" s="1"/>
  <c r="AC26" i="1" s="1"/>
  <c r="KC7" i="5" s="1"/>
  <c r="AE81" i="4"/>
  <c r="AE72" i="4"/>
  <c r="AE62" i="4"/>
  <c r="AE53" i="4"/>
  <c r="AE44" i="4"/>
  <c r="AE34" i="4"/>
  <c r="AE26" i="4"/>
  <c r="AE119" i="4"/>
  <c r="AE109" i="4"/>
  <c r="AE100" i="4"/>
  <c r="AE92" i="4"/>
  <c r="AE82" i="4"/>
  <c r="AE73" i="4"/>
  <c r="AE63" i="4"/>
  <c r="AE54" i="4"/>
  <c r="AE45" i="4"/>
  <c r="AE35" i="4"/>
  <c r="AE27" i="4"/>
  <c r="AE140" i="4"/>
  <c r="AC31" i="1" s="1"/>
  <c r="AB23" i="5" s="1"/>
  <c r="AE113" i="4"/>
  <c r="AE104" i="4"/>
  <c r="AE95" i="4"/>
  <c r="AE85" i="4"/>
  <c r="AE76" i="4"/>
  <c r="AE66" i="4"/>
  <c r="AE58" i="4"/>
  <c r="AE49" i="4"/>
  <c r="AE39" i="4"/>
  <c r="AE30" i="4"/>
  <c r="AC22" i="4"/>
  <c r="AE6" i="4"/>
  <c r="AE116" i="4"/>
  <c r="AE107" i="4"/>
  <c r="AE98" i="4"/>
  <c r="AE88" i="4"/>
  <c r="AE80" i="4"/>
  <c r="AE70" i="4"/>
  <c r="AE61" i="4"/>
  <c r="AE52" i="4"/>
  <c r="AE43" i="4"/>
  <c r="AE33" i="4"/>
  <c r="AE25" i="4"/>
  <c r="AD152" i="4"/>
  <c r="S152" i="4"/>
  <c r="J152" i="4"/>
  <c r="M140" i="4"/>
  <c r="K31" i="1" s="1"/>
  <c r="J23" i="5" s="1"/>
  <c r="L152" i="4"/>
  <c r="V140" i="4"/>
  <c r="T31" i="1" s="1"/>
  <c r="S23" i="5" s="1"/>
  <c r="K152" i="4"/>
  <c r="V116" i="4"/>
  <c r="V107" i="4"/>
  <c r="V98" i="4"/>
  <c r="V88" i="4"/>
  <c r="V80" i="4"/>
  <c r="V70" i="4"/>
  <c r="V61" i="4"/>
  <c r="V52" i="4"/>
  <c r="V43" i="4"/>
  <c r="V33" i="4"/>
  <c r="L22" i="4"/>
  <c r="V25" i="4"/>
  <c r="AD22" i="4"/>
  <c r="Y22" i="4"/>
  <c r="Y41" i="4"/>
  <c r="W19" i="1" s="1"/>
  <c r="CB7" i="5" s="1"/>
  <c r="M117" i="4"/>
  <c r="M99" i="4"/>
  <c r="M90" i="4"/>
  <c r="M91" i="4" s="1"/>
  <c r="K26" i="1" s="1"/>
  <c r="JK7" i="5" s="1"/>
  <c r="M53" i="4"/>
  <c r="M44" i="4"/>
  <c r="M26" i="4"/>
  <c r="V85" i="4"/>
  <c r="V76" i="4"/>
  <c r="V58" i="4"/>
  <c r="T38" i="4"/>
  <c r="R18" i="1" s="1"/>
  <c r="AT7" i="5" s="1"/>
  <c r="M109" i="4"/>
  <c r="M100" i="4"/>
  <c r="M82" i="4"/>
  <c r="M73" i="4"/>
  <c r="M63" i="4"/>
  <c r="M54" i="4"/>
  <c r="M45" i="4"/>
  <c r="M35" i="4"/>
  <c r="M27" i="4"/>
  <c r="G122" i="4"/>
  <c r="E30" i="1" s="1"/>
  <c r="NQ7" i="5" s="1"/>
  <c r="J77" i="4"/>
  <c r="H24" i="1" s="1"/>
  <c r="HB7" i="5" s="1"/>
  <c r="P77" i="4"/>
  <c r="N24" i="1" s="1"/>
  <c r="HH7" i="5" s="1"/>
  <c r="S77" i="4"/>
  <c r="Q24" i="1" s="1"/>
  <c r="HK7" i="5" s="1"/>
  <c r="V114" i="4"/>
  <c r="V105" i="4"/>
  <c r="V86" i="4"/>
  <c r="V59" i="4"/>
  <c r="V50" i="4"/>
  <c r="V40" i="4"/>
  <c r="V31" i="4"/>
  <c r="Y122" i="4"/>
  <c r="W30" i="1" s="1"/>
  <c r="OI7" i="5" s="1"/>
  <c r="AC71" i="4"/>
  <c r="AA23" i="1" s="1"/>
  <c r="GR7" i="5" s="1"/>
  <c r="M85" i="4"/>
  <c r="M58" i="4"/>
  <c r="M30" i="4"/>
  <c r="V117" i="4"/>
  <c r="V90" i="4"/>
  <c r="V91" i="4" s="1"/>
  <c r="T26" i="1" s="1"/>
  <c r="JT7" i="5" s="1"/>
  <c r="V53" i="4"/>
  <c r="V26" i="4"/>
  <c r="AD38" i="4"/>
  <c r="AB18" i="1" s="1"/>
  <c r="BD7" i="5" s="1"/>
  <c r="M104" i="4"/>
  <c r="M95" i="4"/>
  <c r="M76" i="4"/>
  <c r="M66" i="4"/>
  <c r="V108" i="4"/>
  <c r="V99" i="4"/>
  <c r="V81" i="4"/>
  <c r="V62" i="4"/>
  <c r="V44" i="4"/>
  <c r="V34" i="4"/>
  <c r="Y118" i="4"/>
  <c r="W29" i="1" s="1"/>
  <c r="NF7" i="5" s="1"/>
  <c r="M114" i="4"/>
  <c r="M105" i="4"/>
  <c r="M96" i="4"/>
  <c r="M86" i="4"/>
  <c r="M59" i="4"/>
  <c r="M50" i="4"/>
  <c r="M40" i="4"/>
  <c r="M31" i="4"/>
  <c r="G71" i="4"/>
  <c r="E23" i="1" s="1"/>
  <c r="FV7" i="5" s="1"/>
  <c r="J41" i="4"/>
  <c r="H19" i="1" s="1"/>
  <c r="BM7" i="5" s="1"/>
  <c r="P41" i="4"/>
  <c r="N19" i="1" s="1"/>
  <c r="BS7" i="5" s="1"/>
  <c r="S41" i="4"/>
  <c r="Q19" i="1" s="1"/>
  <c r="BV7" i="5" s="1"/>
  <c r="V109" i="4"/>
  <c r="V100" i="4"/>
  <c r="V82" i="4"/>
  <c r="V73" i="4"/>
  <c r="V63" i="4"/>
  <c r="V54" i="4"/>
  <c r="V45" i="4"/>
  <c r="V35" i="4"/>
  <c r="V27" i="4"/>
  <c r="Y71" i="4"/>
  <c r="W23" i="1" s="1"/>
  <c r="GN7" i="5" s="1"/>
  <c r="AC122" i="4"/>
  <c r="AA30" i="1" s="1"/>
  <c r="OM7" i="5" s="1"/>
  <c r="AB22" i="4"/>
  <c r="L41" i="4"/>
  <c r="J19" i="1" s="1"/>
  <c r="BO7" i="5" s="1"/>
  <c r="AB41" i="4"/>
  <c r="Z19" i="1" s="1"/>
  <c r="CE7" i="5" s="1"/>
  <c r="M108" i="4"/>
  <c r="M81" i="4"/>
  <c r="M62" i="4"/>
  <c r="M34" i="4"/>
  <c r="V95" i="4"/>
  <c r="V66" i="4"/>
  <c r="V30" i="4"/>
  <c r="V78" i="4"/>
  <c r="T89" i="4"/>
  <c r="R25" i="1" s="1"/>
  <c r="IO7" i="5" s="1"/>
  <c r="V68" i="4"/>
  <c r="T71" i="4"/>
  <c r="R23" i="1" s="1"/>
  <c r="GI7" i="5" s="1"/>
  <c r="V42" i="4"/>
  <c r="T48" i="4"/>
  <c r="R20" i="1" s="1"/>
  <c r="CZ7" i="5" s="1"/>
  <c r="U112" i="4"/>
  <c r="S28" i="1" s="1"/>
  <c r="LY7" i="5" s="1"/>
  <c r="AC89" i="4"/>
  <c r="AA25" i="1" s="1"/>
  <c r="IX7" i="5" s="1"/>
  <c r="AD112" i="4"/>
  <c r="AB28" i="1" s="1"/>
  <c r="MH7" i="5" s="1"/>
  <c r="L38" i="4"/>
  <c r="J18" i="1" s="1"/>
  <c r="AL7" i="5" s="1"/>
  <c r="M120" i="4"/>
  <c r="M110" i="4"/>
  <c r="M101" i="4"/>
  <c r="M93" i="4"/>
  <c r="M83" i="4"/>
  <c r="M74" i="4"/>
  <c r="M64" i="4"/>
  <c r="M46" i="4"/>
  <c r="M36" i="4"/>
  <c r="M28" i="4"/>
  <c r="G67" i="4"/>
  <c r="E22" i="1" s="1"/>
  <c r="ES7" i="5" s="1"/>
  <c r="J122" i="4"/>
  <c r="H30" i="1" s="1"/>
  <c r="NT7" i="5" s="1"/>
  <c r="P122" i="4"/>
  <c r="N30" i="1" s="1"/>
  <c r="NZ7" i="5" s="1"/>
  <c r="S122" i="4"/>
  <c r="Q30" i="1" s="1"/>
  <c r="OC7" i="5" s="1"/>
  <c r="L77" i="4"/>
  <c r="J24" i="1" s="1"/>
  <c r="HD7" i="5" s="1"/>
  <c r="V115" i="4"/>
  <c r="V106" i="4"/>
  <c r="V97" i="4"/>
  <c r="V79" i="4"/>
  <c r="V69" i="4"/>
  <c r="V60" i="4"/>
  <c r="V51" i="4"/>
  <c r="V32" i="4"/>
  <c r="V24" i="4"/>
  <c r="U118" i="4"/>
  <c r="S29" i="1" s="1"/>
  <c r="NB7" i="5" s="1"/>
  <c r="U55" i="4"/>
  <c r="S21" i="1" s="1"/>
  <c r="ED7" i="5" s="1"/>
  <c r="U41" i="4"/>
  <c r="S19" i="1" s="1"/>
  <c r="BX7" i="5" s="1"/>
  <c r="Y67" i="4"/>
  <c r="W22" i="1" s="1"/>
  <c r="FK7" i="5" s="1"/>
  <c r="AB77" i="4"/>
  <c r="Z24" i="1" s="1"/>
  <c r="HT7" i="5" s="1"/>
  <c r="AC48" i="4"/>
  <c r="AA20" i="1" s="1"/>
  <c r="DI7" i="5" s="1"/>
  <c r="AD118" i="4"/>
  <c r="AB29" i="1" s="1"/>
  <c r="NK7" i="5" s="1"/>
  <c r="AD55" i="4"/>
  <c r="AB21" i="1" s="1"/>
  <c r="EM7" i="5" s="1"/>
  <c r="AD41" i="4"/>
  <c r="AB19" i="1" s="1"/>
  <c r="CG7" i="5" s="1"/>
  <c r="J67" i="4"/>
  <c r="H22" i="1" s="1"/>
  <c r="EV7" i="5" s="1"/>
  <c r="P67" i="4"/>
  <c r="N22" i="1" s="1"/>
  <c r="FB7" i="5" s="1"/>
  <c r="S67" i="4"/>
  <c r="Q22" i="1" s="1"/>
  <c r="FE7" i="5" s="1"/>
  <c r="L122" i="4"/>
  <c r="J30" i="1" s="1"/>
  <c r="NV7" i="5" s="1"/>
  <c r="U89" i="4"/>
  <c r="S25" i="1" s="1"/>
  <c r="IP7" i="5" s="1"/>
  <c r="U71" i="4"/>
  <c r="S23" i="1" s="1"/>
  <c r="GJ7" i="5" s="1"/>
  <c r="Y112" i="4"/>
  <c r="W28" i="1" s="1"/>
  <c r="MC7" i="5" s="1"/>
  <c r="AB122" i="4"/>
  <c r="Z30" i="1" s="1"/>
  <c r="OL7" i="5" s="1"/>
  <c r="AD89" i="4"/>
  <c r="AB25" i="1" s="1"/>
  <c r="IY7" i="5" s="1"/>
  <c r="AD71" i="4"/>
  <c r="AB23" i="1" s="1"/>
  <c r="GS7" i="5" s="1"/>
  <c r="V72" i="4"/>
  <c r="T77" i="4"/>
  <c r="R24" i="1" s="1"/>
  <c r="HL7" i="5" s="1"/>
  <c r="J22" i="4"/>
  <c r="G118" i="4"/>
  <c r="E29" i="1" s="1"/>
  <c r="MN7" i="5" s="1"/>
  <c r="G55" i="4"/>
  <c r="E21" i="1" s="1"/>
  <c r="DP7" i="5" s="1"/>
  <c r="G41" i="4"/>
  <c r="E19" i="1" s="1"/>
  <c r="BJ7" i="5" s="1"/>
  <c r="G38" i="4"/>
  <c r="E18" i="1" s="1"/>
  <c r="AG7" i="5" s="1"/>
  <c r="J112" i="4"/>
  <c r="H28" i="1" s="1"/>
  <c r="LN7" i="5" s="1"/>
  <c r="P112" i="4"/>
  <c r="N28" i="1" s="1"/>
  <c r="LT7" i="5" s="1"/>
  <c r="S112" i="4"/>
  <c r="Q28" i="1" s="1"/>
  <c r="LW7" i="5" s="1"/>
  <c r="S22" i="4"/>
  <c r="L67" i="4"/>
  <c r="J22" i="1" s="1"/>
  <c r="EX7" i="5" s="1"/>
  <c r="U48" i="4"/>
  <c r="S20" i="1" s="1"/>
  <c r="DA7" i="5" s="1"/>
  <c r="Y55" i="4"/>
  <c r="W21" i="1" s="1"/>
  <c r="EH7" i="5" s="1"/>
  <c r="AB67" i="4"/>
  <c r="Z22" i="1" s="1"/>
  <c r="FN7" i="5" s="1"/>
  <c r="AC77" i="4"/>
  <c r="AA24" i="1" s="1"/>
  <c r="HU7" i="5" s="1"/>
  <c r="AD48" i="4"/>
  <c r="AB20" i="1" s="1"/>
  <c r="DJ7" i="5" s="1"/>
  <c r="V119" i="4"/>
  <c r="T122" i="4"/>
  <c r="R30" i="1" s="1"/>
  <c r="OD7" i="5" s="1"/>
  <c r="V92" i="4"/>
  <c r="P55" i="4"/>
  <c r="N21" i="1" s="1"/>
  <c r="DY7" i="5" s="1"/>
  <c r="P38" i="4"/>
  <c r="N18" i="1" s="1"/>
  <c r="AP7" i="5" s="1"/>
  <c r="S55" i="4"/>
  <c r="Q21" i="1" s="1"/>
  <c r="EB7" i="5" s="1"/>
  <c r="S38" i="4"/>
  <c r="Q18" i="1" s="1"/>
  <c r="AS7" i="5" s="1"/>
  <c r="L112" i="4"/>
  <c r="J28" i="1" s="1"/>
  <c r="LP7" i="5" s="1"/>
  <c r="Y89" i="4"/>
  <c r="W25" i="1" s="1"/>
  <c r="IT7" i="5" s="1"/>
  <c r="AB112" i="4"/>
  <c r="Z28" i="1" s="1"/>
  <c r="MF7" i="5" s="1"/>
  <c r="V56" i="4"/>
  <c r="T67" i="4"/>
  <c r="R22" i="1" s="1"/>
  <c r="FF7" i="5" s="1"/>
  <c r="T22" i="4"/>
  <c r="K38" i="4"/>
  <c r="I18" i="1" s="1"/>
  <c r="AK7" i="5" s="1"/>
  <c r="AC38" i="4"/>
  <c r="AA18" i="1" s="1"/>
  <c r="BC7" i="5" s="1"/>
  <c r="G22" i="4"/>
  <c r="G89" i="4"/>
  <c r="E25" i="1" s="1"/>
  <c r="IB7" i="5" s="1"/>
  <c r="J118" i="4"/>
  <c r="H29" i="1" s="1"/>
  <c r="MQ7" i="5" s="1"/>
  <c r="J55" i="4"/>
  <c r="H21" i="1" s="1"/>
  <c r="DS7" i="5" s="1"/>
  <c r="J38" i="4"/>
  <c r="H18" i="1" s="1"/>
  <c r="AJ7" i="5" s="1"/>
  <c r="P22" i="4"/>
  <c r="P118" i="4"/>
  <c r="N29" i="1" s="1"/>
  <c r="MW7" i="5" s="1"/>
  <c r="S118" i="4"/>
  <c r="Q29" i="1" s="1"/>
  <c r="MZ7" i="5" s="1"/>
  <c r="AB38" i="4"/>
  <c r="Z18" i="1" s="1"/>
  <c r="BB7" i="5" s="1"/>
  <c r="M115" i="4"/>
  <c r="M106" i="4"/>
  <c r="M97" i="4"/>
  <c r="M87" i="4"/>
  <c r="M79" i="4"/>
  <c r="M69" i="4"/>
  <c r="M60" i="4"/>
  <c r="M51" i="4"/>
  <c r="M32" i="4"/>
  <c r="M24" i="4"/>
  <c r="G48" i="4"/>
  <c r="E20" i="1" s="1"/>
  <c r="CM7" i="5" s="1"/>
  <c r="J89" i="4"/>
  <c r="H25" i="1" s="1"/>
  <c r="IE7" i="5" s="1"/>
  <c r="J71" i="4"/>
  <c r="H23" i="1" s="1"/>
  <c r="FY7" i="5" s="1"/>
  <c r="P89" i="4"/>
  <c r="N25" i="1" s="1"/>
  <c r="IK7" i="5" s="1"/>
  <c r="P71" i="4"/>
  <c r="N23" i="1" s="1"/>
  <c r="GE7" i="5" s="1"/>
  <c r="S89" i="4"/>
  <c r="Q25" i="1" s="1"/>
  <c r="IN7" i="5" s="1"/>
  <c r="S71" i="4"/>
  <c r="Q23" i="1" s="1"/>
  <c r="GH7" i="5" s="1"/>
  <c r="L118" i="4"/>
  <c r="J29" i="1" s="1"/>
  <c r="MS7" i="5" s="1"/>
  <c r="L55" i="4"/>
  <c r="J21" i="1" s="1"/>
  <c r="DU7" i="5" s="1"/>
  <c r="V120" i="4"/>
  <c r="V110" i="4"/>
  <c r="V101" i="4"/>
  <c r="V93" i="4"/>
  <c r="V83" i="4"/>
  <c r="V74" i="4"/>
  <c r="V64" i="4"/>
  <c r="V46" i="4"/>
  <c r="V36" i="4"/>
  <c r="V28" i="4"/>
  <c r="U77" i="4"/>
  <c r="S24" i="1" s="1"/>
  <c r="HM7" i="5" s="1"/>
  <c r="Y48" i="4"/>
  <c r="W20" i="1" s="1"/>
  <c r="DE7" i="5" s="1"/>
  <c r="AB118" i="4"/>
  <c r="Z29" i="1" s="1"/>
  <c r="NI7" i="5" s="1"/>
  <c r="AB55" i="4"/>
  <c r="Z21" i="1" s="1"/>
  <c r="EK7" i="5" s="1"/>
  <c r="AC67" i="4"/>
  <c r="AA22" i="1" s="1"/>
  <c r="FO7" i="5" s="1"/>
  <c r="AD77" i="4"/>
  <c r="AB24" i="1" s="1"/>
  <c r="HV7" i="5" s="1"/>
  <c r="V103" i="4"/>
  <c r="T112" i="4"/>
  <c r="R28" i="1" s="1"/>
  <c r="LX7" i="5" s="1"/>
  <c r="Y38" i="4"/>
  <c r="W18" i="1" s="1"/>
  <c r="AY7" i="5" s="1"/>
  <c r="M116" i="4"/>
  <c r="M107" i="4"/>
  <c r="M98" i="4"/>
  <c r="M88" i="4"/>
  <c r="M80" i="4"/>
  <c r="M70" i="4"/>
  <c r="M61" i="4"/>
  <c r="M52" i="4"/>
  <c r="M43" i="4"/>
  <c r="M33" i="4"/>
  <c r="M25" i="4"/>
  <c r="J48" i="4"/>
  <c r="H20" i="1" s="1"/>
  <c r="CP7" i="5" s="1"/>
  <c r="P48" i="4"/>
  <c r="N20" i="1" s="1"/>
  <c r="CV7" i="5" s="1"/>
  <c r="S48" i="4"/>
  <c r="Q20" i="1" s="1"/>
  <c r="CY7" i="5" s="1"/>
  <c r="L89" i="4"/>
  <c r="J25" i="1" s="1"/>
  <c r="IG7" i="5" s="1"/>
  <c r="L71" i="4"/>
  <c r="J23" i="1" s="1"/>
  <c r="GA7" i="5" s="1"/>
  <c r="V121" i="4"/>
  <c r="V111" i="4"/>
  <c r="V94" i="4"/>
  <c r="V84" i="4"/>
  <c r="V75" i="4"/>
  <c r="V65" i="4"/>
  <c r="V57" i="4"/>
  <c r="V47" i="4"/>
  <c r="V37" i="4"/>
  <c r="V29" i="4"/>
  <c r="U122" i="4"/>
  <c r="S30" i="1" s="1"/>
  <c r="OE7" i="5" s="1"/>
  <c r="AB89" i="4"/>
  <c r="Z25" i="1" s="1"/>
  <c r="IW7" i="5" s="1"/>
  <c r="AB71" i="4"/>
  <c r="Z23" i="1" s="1"/>
  <c r="GQ7" i="5" s="1"/>
  <c r="AC112" i="4"/>
  <c r="AA28" i="1" s="1"/>
  <c r="MG7" i="5" s="1"/>
  <c r="AD122" i="4"/>
  <c r="AB30" i="1" s="1"/>
  <c r="ON7" i="5" s="1"/>
  <c r="V113" i="4"/>
  <c r="T118" i="4"/>
  <c r="R29" i="1" s="1"/>
  <c r="NA7" i="5" s="1"/>
  <c r="V49" i="4"/>
  <c r="T55" i="4"/>
  <c r="R21" i="1" s="1"/>
  <c r="EC7" i="5" s="1"/>
  <c r="V39" i="4"/>
  <c r="T41" i="4"/>
  <c r="R19" i="1" s="1"/>
  <c r="BW7" i="5" s="1"/>
  <c r="G112" i="4"/>
  <c r="E28" i="1" s="1"/>
  <c r="LK7" i="5" s="1"/>
  <c r="U38" i="4"/>
  <c r="S18" i="1" s="1"/>
  <c r="AU7" i="5" s="1"/>
  <c r="G77" i="4"/>
  <c r="E24" i="1" s="1"/>
  <c r="GY7" i="5" s="1"/>
  <c r="L48" i="4"/>
  <c r="J20" i="1" s="1"/>
  <c r="CR7" i="5" s="1"/>
  <c r="U67" i="4"/>
  <c r="S22" i="1" s="1"/>
  <c r="FG7" i="5" s="1"/>
  <c r="Y77" i="4"/>
  <c r="W24" i="1" s="1"/>
  <c r="HQ7" i="5" s="1"/>
  <c r="AB48" i="4"/>
  <c r="Z20" i="1" s="1"/>
  <c r="DH7" i="5" s="1"/>
  <c r="AC118" i="4"/>
  <c r="AA29" i="1" s="1"/>
  <c r="NJ7" i="5" s="1"/>
  <c r="AC55" i="4"/>
  <c r="AA21" i="1" s="1"/>
  <c r="EL7" i="5" s="1"/>
  <c r="AC41" i="4"/>
  <c r="AA19" i="1" s="1"/>
  <c r="CF7" i="5" s="1"/>
  <c r="AD67" i="4"/>
  <c r="AB22" i="1" s="1"/>
  <c r="FP7" i="5" s="1"/>
  <c r="M119" i="4"/>
  <c r="K122" i="4"/>
  <c r="I30" i="1" s="1"/>
  <c r="NU7" i="5" s="1"/>
  <c r="K118" i="4"/>
  <c r="I29" i="1" s="1"/>
  <c r="MR7" i="5" s="1"/>
  <c r="M113" i="4"/>
  <c r="M103" i="4"/>
  <c r="K112" i="4"/>
  <c r="I28" i="1" s="1"/>
  <c r="LO7" i="5" s="1"/>
  <c r="M92" i="4"/>
  <c r="K89" i="4"/>
  <c r="I25" i="1" s="1"/>
  <c r="IF7" i="5" s="1"/>
  <c r="M78" i="4"/>
  <c r="M72" i="4"/>
  <c r="K77" i="4"/>
  <c r="I24" i="1" s="1"/>
  <c r="HC7" i="5" s="1"/>
  <c r="K71" i="4"/>
  <c r="I23" i="1" s="1"/>
  <c r="FZ7" i="5" s="1"/>
  <c r="M68" i="4"/>
  <c r="K67" i="4"/>
  <c r="I22" i="1" s="1"/>
  <c r="EW7" i="5" s="1"/>
  <c r="M56" i="4"/>
  <c r="K55" i="4"/>
  <c r="I21" i="1" s="1"/>
  <c r="DT7" i="5" s="1"/>
  <c r="M49" i="4"/>
  <c r="M42" i="4"/>
  <c r="K48" i="4"/>
  <c r="I20" i="1" s="1"/>
  <c r="CQ7" i="5" s="1"/>
  <c r="M39" i="4"/>
  <c r="K41" i="4"/>
  <c r="I19" i="1" s="1"/>
  <c r="BN7" i="5" s="1"/>
  <c r="V17" i="4"/>
  <c r="V21" i="4"/>
  <c r="V104" i="4"/>
  <c r="V96" i="4"/>
  <c r="V87" i="4"/>
  <c r="V9" i="4"/>
  <c r="V13" i="4"/>
  <c r="V15" i="4"/>
  <c r="V16" i="4"/>
  <c r="M6" i="4"/>
  <c r="V19" i="4"/>
  <c r="V20" i="4"/>
  <c r="V11" i="4"/>
  <c r="V12" i="4"/>
  <c r="V7" i="4"/>
  <c r="V8" i="4"/>
  <c r="V23" i="4"/>
  <c r="V6" i="4"/>
  <c r="V14" i="4"/>
  <c r="M23" i="4"/>
  <c r="V10" i="4"/>
  <c r="V18" i="4"/>
  <c r="U13" i="1" l="1"/>
  <c r="CK29" i="5" s="1"/>
  <c r="V13" i="1"/>
  <c r="CL29" i="5" s="1"/>
  <c r="AD13" i="1"/>
  <c r="CT29" i="5" s="1"/>
  <c r="Y13" i="1"/>
  <c r="CO29" i="5" s="1"/>
  <c r="X13" i="1"/>
  <c r="CN29" i="5" s="1"/>
  <c r="Z12" i="1"/>
  <c r="BM29" i="5" s="1"/>
  <c r="W12" i="1"/>
  <c r="BJ29" i="5" s="1"/>
  <c r="AB12" i="1"/>
  <c r="BO29" i="5" s="1"/>
  <c r="P13" i="1"/>
  <c r="CF29" i="5" s="1"/>
  <c r="O13" i="1"/>
  <c r="CE29" i="5" s="1"/>
  <c r="Q12" i="1"/>
  <c r="BD29" i="5" s="1"/>
  <c r="M13" i="1"/>
  <c r="CC29" i="5" s="1"/>
  <c r="L13" i="1"/>
  <c r="CB29" i="5" s="1"/>
  <c r="S12" i="1"/>
  <c r="BF29" i="5" s="1"/>
  <c r="R12" i="1"/>
  <c r="BE29" i="5" s="1"/>
  <c r="N12" i="1"/>
  <c r="BA29" i="5" s="1"/>
  <c r="H12" i="1"/>
  <c r="AU29" i="5" s="1"/>
  <c r="F13" i="1"/>
  <c r="BV29" i="5" s="1"/>
  <c r="C13" i="1"/>
  <c r="BS29" i="5" s="1"/>
  <c r="I12" i="1"/>
  <c r="AV29" i="5" s="1"/>
  <c r="J12" i="1"/>
  <c r="AW29" i="5" s="1"/>
  <c r="E12" i="1"/>
  <c r="AR29" i="5" s="1"/>
  <c r="D13" i="1"/>
  <c r="BT29" i="5" s="1"/>
  <c r="G13" i="1"/>
  <c r="BW29" i="5" s="1"/>
  <c r="AE102" i="4"/>
  <c r="AC27" i="1" s="1"/>
  <c r="LF7" i="5" s="1"/>
  <c r="V102" i="4"/>
  <c r="T27" i="1" s="1"/>
  <c r="KW7" i="5" s="1"/>
  <c r="Y123" i="4"/>
  <c r="W11" i="1" s="1"/>
  <c r="AD123" i="4"/>
  <c r="AB11" i="1" s="1"/>
  <c r="AL29" i="5" s="1"/>
  <c r="AC123" i="4"/>
  <c r="AA11" i="1" s="1"/>
  <c r="P123" i="4"/>
  <c r="N11" i="1" s="1"/>
  <c r="N13" i="1" s="1"/>
  <c r="CD29" i="5" s="1"/>
  <c r="AB123" i="4"/>
  <c r="Z11" i="1" s="1"/>
  <c r="S123" i="4"/>
  <c r="Q11" i="1" s="1"/>
  <c r="U123" i="4"/>
  <c r="S11" i="1" s="1"/>
  <c r="T123" i="4"/>
  <c r="R11" i="1" s="1"/>
  <c r="M102" i="4"/>
  <c r="K27" i="1" s="1"/>
  <c r="KN7" i="5" s="1"/>
  <c r="G123" i="4"/>
  <c r="E11" i="1" s="1"/>
  <c r="O29" i="5" s="1"/>
  <c r="J123" i="4"/>
  <c r="H11" i="1" s="1"/>
  <c r="R29" i="5" s="1"/>
  <c r="L123" i="4"/>
  <c r="J11" i="1" s="1"/>
  <c r="T29" i="5" s="1"/>
  <c r="K123" i="4"/>
  <c r="I11" i="1" s="1"/>
  <c r="AA17" i="1"/>
  <c r="Z7" i="5" s="1"/>
  <c r="J17" i="1"/>
  <c r="I7" i="5" s="1"/>
  <c r="M152" i="4"/>
  <c r="Z17" i="1"/>
  <c r="Y7" i="5" s="1"/>
  <c r="Q17" i="1"/>
  <c r="P7" i="5" s="1"/>
  <c r="R17" i="1"/>
  <c r="Q7" i="5" s="1"/>
  <c r="I17" i="1"/>
  <c r="H7" i="5" s="1"/>
  <c r="E17" i="1"/>
  <c r="D7" i="5" s="1"/>
  <c r="H17" i="1"/>
  <c r="G7" i="5" s="1"/>
  <c r="AB17" i="1"/>
  <c r="AA7" i="5" s="1"/>
  <c r="N17" i="1"/>
  <c r="M7" i="5" s="1"/>
  <c r="W17" i="1"/>
  <c r="V7" i="5" s="1"/>
  <c r="AE122" i="4"/>
  <c r="AC30" i="1" s="1"/>
  <c r="OO7" i="5" s="1"/>
  <c r="AE118" i="4"/>
  <c r="AC29" i="1" s="1"/>
  <c r="NL7" i="5" s="1"/>
  <c r="AE48" i="4"/>
  <c r="AC20" i="1" s="1"/>
  <c r="DK7" i="5" s="1"/>
  <c r="AE41" i="4"/>
  <c r="AC19" i="1" s="1"/>
  <c r="CH7" i="5" s="1"/>
  <c r="AE38" i="4"/>
  <c r="AC18" i="1" s="1"/>
  <c r="BE7" i="5" s="1"/>
  <c r="AC152" i="4"/>
  <c r="AE112" i="4"/>
  <c r="AC28" i="1" s="1"/>
  <c r="MI7" i="5" s="1"/>
  <c r="AE77" i="4"/>
  <c r="AC24" i="1" s="1"/>
  <c r="HW7" i="5" s="1"/>
  <c r="AE71" i="4"/>
  <c r="AC23" i="1" s="1"/>
  <c r="GT7" i="5" s="1"/>
  <c r="AE55" i="4"/>
  <c r="AC21" i="1" s="1"/>
  <c r="EN7" i="5" s="1"/>
  <c r="AE22" i="4"/>
  <c r="AE67" i="4"/>
  <c r="AC22" i="1" s="1"/>
  <c r="FQ7" i="5" s="1"/>
  <c r="AE89" i="4"/>
  <c r="AC25" i="1" s="1"/>
  <c r="IZ7" i="5" s="1"/>
  <c r="V152" i="4"/>
  <c r="M122" i="4"/>
  <c r="K30" i="1" s="1"/>
  <c r="NW7" i="5" s="1"/>
  <c r="M48" i="4"/>
  <c r="K20" i="1" s="1"/>
  <c r="CS7" i="5" s="1"/>
  <c r="M77" i="4"/>
  <c r="K24" i="1" s="1"/>
  <c r="HE7" i="5" s="1"/>
  <c r="V41" i="4"/>
  <c r="T19" i="1" s="1"/>
  <c r="BY7" i="5" s="1"/>
  <c r="M41" i="4"/>
  <c r="K19" i="1" s="1"/>
  <c r="BP7" i="5" s="1"/>
  <c r="M71" i="4"/>
  <c r="K23" i="1" s="1"/>
  <c r="GB7" i="5" s="1"/>
  <c r="V48" i="4"/>
  <c r="T20" i="1" s="1"/>
  <c r="DB7" i="5" s="1"/>
  <c r="M55" i="4"/>
  <c r="K21" i="1" s="1"/>
  <c r="DV7" i="5" s="1"/>
  <c r="M38" i="4"/>
  <c r="K18" i="1" s="1"/>
  <c r="AM7" i="5" s="1"/>
  <c r="V38" i="4"/>
  <c r="T18" i="1" s="1"/>
  <c r="AV7" i="5" s="1"/>
  <c r="V89" i="4"/>
  <c r="T25" i="1" s="1"/>
  <c r="IQ7" i="5" s="1"/>
  <c r="M118" i="4"/>
  <c r="K29" i="1" s="1"/>
  <c r="MT7" i="5" s="1"/>
  <c r="V112" i="4"/>
  <c r="T28" i="1" s="1"/>
  <c r="LZ7" i="5" s="1"/>
  <c r="M112" i="4"/>
  <c r="K28" i="1" s="1"/>
  <c r="LQ7" i="5" s="1"/>
  <c r="V71" i="4"/>
  <c r="T23" i="1" s="1"/>
  <c r="GK7" i="5" s="1"/>
  <c r="V67" i="4"/>
  <c r="T22" i="1" s="1"/>
  <c r="FH7" i="5" s="1"/>
  <c r="M22" i="4"/>
  <c r="V118" i="4"/>
  <c r="T29" i="1" s="1"/>
  <c r="NC7" i="5" s="1"/>
  <c r="V77" i="4"/>
  <c r="T24" i="1" s="1"/>
  <c r="HN7" i="5" s="1"/>
  <c r="M67" i="4"/>
  <c r="K22" i="1" s="1"/>
  <c r="EY7" i="5" s="1"/>
  <c r="V55" i="4"/>
  <c r="T21" i="1" s="1"/>
  <c r="EE7" i="5" s="1"/>
  <c r="M89" i="4"/>
  <c r="K25" i="1" s="1"/>
  <c r="IH7" i="5" s="1"/>
  <c r="V122" i="4"/>
  <c r="T30" i="1" s="1"/>
  <c r="OF7" i="5" s="1"/>
  <c r="V22" i="4"/>
  <c r="H42" i="1"/>
  <c r="BI15" i="5" s="1"/>
  <c r="H43" i="1"/>
  <c r="BR15" i="5" s="1"/>
  <c r="H44" i="1"/>
  <c r="CA15" i="5" s="1"/>
  <c r="H41" i="1"/>
  <c r="AZ15" i="5" s="1"/>
  <c r="E42" i="1"/>
  <c r="BF15" i="5" s="1"/>
  <c r="E43" i="1"/>
  <c r="BO15" i="5" s="1"/>
  <c r="E44" i="1"/>
  <c r="BX15" i="5" s="1"/>
  <c r="E41" i="1"/>
  <c r="AW15" i="5" s="1"/>
  <c r="Z14" i="1"/>
  <c r="DS29" i="5" s="1"/>
  <c r="Z15" i="1"/>
  <c r="EV29" i="5" s="1"/>
  <c r="Z16" i="1"/>
  <c r="FY29" i="5" s="1"/>
  <c r="Z35" i="1"/>
  <c r="EE15" i="5" s="1"/>
  <c r="W14" i="1"/>
  <c r="DP29" i="5" s="1"/>
  <c r="W15" i="1"/>
  <c r="ES29" i="5" s="1"/>
  <c r="W16" i="1"/>
  <c r="FV29" i="5" s="1"/>
  <c r="W35" i="1"/>
  <c r="EB15" i="5" s="1"/>
  <c r="AB14" i="1"/>
  <c r="DU29" i="5" s="1"/>
  <c r="AB15" i="1"/>
  <c r="EX29" i="5" s="1"/>
  <c r="AB16" i="1"/>
  <c r="GA29" i="5" s="1"/>
  <c r="AB35" i="1"/>
  <c r="EG15" i="5" s="1"/>
  <c r="AA14" i="1"/>
  <c r="DT29" i="5" s="1"/>
  <c r="AA15" i="1"/>
  <c r="EW29" i="5" s="1"/>
  <c r="AA16" i="1"/>
  <c r="FZ29" i="5" s="1"/>
  <c r="AA35" i="1"/>
  <c r="EF15" i="5" s="1"/>
  <c r="S14" i="1"/>
  <c r="DL29" i="5" s="1"/>
  <c r="S15" i="1"/>
  <c r="EO29" i="5" s="1"/>
  <c r="S16" i="1"/>
  <c r="FR29" i="5" s="1"/>
  <c r="S35" i="1"/>
  <c r="DX15" i="5" s="1"/>
  <c r="R14" i="1"/>
  <c r="DK29" i="5" s="1"/>
  <c r="R15" i="1"/>
  <c r="EN29" i="5" s="1"/>
  <c r="R16" i="1"/>
  <c r="FQ29" i="5" s="1"/>
  <c r="R35" i="1"/>
  <c r="DW15" i="5" s="1"/>
  <c r="J14" i="1"/>
  <c r="DC29" i="5" s="1"/>
  <c r="J15" i="1"/>
  <c r="EF29" i="5" s="1"/>
  <c r="J16" i="1"/>
  <c r="FI29" i="5" s="1"/>
  <c r="J35" i="1"/>
  <c r="DO15" i="5" s="1"/>
  <c r="I14" i="1"/>
  <c r="DB29" i="5" s="1"/>
  <c r="I15" i="1"/>
  <c r="EE29" i="5" s="1"/>
  <c r="I16" i="1"/>
  <c r="FH29" i="5" s="1"/>
  <c r="I35" i="1"/>
  <c r="DN15" i="5" s="1"/>
  <c r="J42" i="1"/>
  <c r="BK15" i="5" s="1"/>
  <c r="J43" i="1"/>
  <c r="BT15" i="5" s="1"/>
  <c r="J44" i="1"/>
  <c r="CC15" i="5" s="1"/>
  <c r="I42" i="1"/>
  <c r="BJ15" i="5" s="1"/>
  <c r="I43" i="1"/>
  <c r="BS15" i="5" s="1"/>
  <c r="I44" i="1"/>
  <c r="CB15" i="5" s="1"/>
  <c r="J41" i="1"/>
  <c r="BB15" i="5" s="1"/>
  <c r="I41" i="1"/>
  <c r="BA15" i="5" s="1"/>
  <c r="Z13" i="1" l="1"/>
  <c r="CP29" i="5" s="1"/>
  <c r="W13" i="1"/>
  <c r="CM29" i="5" s="1"/>
  <c r="Q13" i="1"/>
  <c r="CG29" i="5" s="1"/>
  <c r="R13" i="1"/>
  <c r="CH29" i="5" s="1"/>
  <c r="T12" i="1"/>
  <c r="BG29" i="5" s="1"/>
  <c r="I13" i="1"/>
  <c r="BY29" i="5" s="1"/>
  <c r="K12" i="1"/>
  <c r="AX29" i="5" s="1"/>
  <c r="AE152" i="4"/>
  <c r="AA12" i="1"/>
  <c r="BN29" i="5" s="1"/>
  <c r="AG29" i="5"/>
  <c r="AA29" i="5"/>
  <c r="X29" i="5"/>
  <c r="AK29" i="5"/>
  <c r="AJ29" i="5"/>
  <c r="AB13" i="1"/>
  <c r="CR29" i="5" s="1"/>
  <c r="V123" i="4"/>
  <c r="T11" i="1" s="1"/>
  <c r="AD29" i="5" s="1"/>
  <c r="S13" i="1"/>
  <c r="CI29" i="5" s="1"/>
  <c r="AC29" i="5"/>
  <c r="AB29" i="5"/>
  <c r="AC17" i="1"/>
  <c r="AB7" i="5" s="1"/>
  <c r="AE123" i="4"/>
  <c r="AC11" i="1" s="1"/>
  <c r="E13" i="1"/>
  <c r="BU29" i="5" s="1"/>
  <c r="H13" i="1"/>
  <c r="BX29" i="5" s="1"/>
  <c r="J13" i="1"/>
  <c r="BZ29" i="5" s="1"/>
  <c r="S29" i="5"/>
  <c r="M123" i="4"/>
  <c r="T17" i="1"/>
  <c r="S7" i="5" s="1"/>
  <c r="K17" i="1"/>
  <c r="J7" i="5" s="1"/>
  <c r="T15" i="1"/>
  <c r="T16" i="1"/>
  <c r="FS29" i="5" s="1"/>
  <c r="AC14" i="1"/>
  <c r="DV29" i="5" s="1"/>
  <c r="T14" i="1"/>
  <c r="AC35" i="1"/>
  <c r="EH15" i="5" s="1"/>
  <c r="AC15" i="1"/>
  <c r="EY29" i="5" s="1"/>
  <c r="AC16" i="1"/>
  <c r="GB29" i="5" s="1"/>
  <c r="K43" i="1"/>
  <c r="BU15" i="5" s="1"/>
  <c r="T35" i="1"/>
  <c r="DY15" i="5" s="1"/>
  <c r="K44" i="1"/>
  <c r="CD15" i="5" s="1"/>
  <c r="K41" i="1"/>
  <c r="BC15" i="5" s="1"/>
  <c r="K14" i="1"/>
  <c r="DD29" i="5" s="1"/>
  <c r="K16" i="1"/>
  <c r="FJ29" i="5" s="1"/>
  <c r="K35" i="1"/>
  <c r="DP15" i="5" s="1"/>
  <c r="K15" i="1"/>
  <c r="K42" i="1"/>
  <c r="BL15" i="5" s="1"/>
  <c r="AC12" i="1" l="1"/>
  <c r="BP29" i="5" s="1"/>
  <c r="K11" i="1"/>
  <c r="U29" i="5" s="1"/>
  <c r="AA13" i="1"/>
  <c r="CQ29" i="5" s="1"/>
  <c r="T13" i="1"/>
  <c r="CJ29" i="5" s="1"/>
  <c r="AM29" i="5"/>
  <c r="B33" i="5"/>
  <c r="EG29" i="5"/>
  <c r="EP29" i="5"/>
  <c r="W56" i="1"/>
  <c r="DM29" i="5"/>
  <c r="AC13" i="1" l="1"/>
  <c r="CS29" i="5" s="1"/>
  <c r="K13" i="1"/>
  <c r="CA29" i="5" s="1"/>
  <c r="W57" i="1"/>
</calcChain>
</file>

<file path=xl/sharedStrings.xml><?xml version="1.0" encoding="utf-8"?>
<sst xmlns="http://schemas.openxmlformats.org/spreadsheetml/2006/main" count="1920" uniqueCount="416">
  <si>
    <t>Particulars</t>
  </si>
  <si>
    <t>Green Finance</t>
  </si>
  <si>
    <t xml:space="preserve">Sustainable Linked Finance </t>
  </si>
  <si>
    <t>Total Finance (excl. staff loan)</t>
  </si>
  <si>
    <t>Renewable Energy</t>
  </si>
  <si>
    <t>Energy &amp; Resource Efficiency</t>
  </si>
  <si>
    <t>Alternative Energy</t>
  </si>
  <si>
    <t>Environment Friendly Brick Production</t>
  </si>
  <si>
    <t>Green/Environment Friendly Establishments</t>
  </si>
  <si>
    <t>Green Agriculture</t>
  </si>
  <si>
    <t>Green CMSME</t>
  </si>
  <si>
    <t xml:space="preserve">Rural </t>
  </si>
  <si>
    <t>Urban</t>
  </si>
  <si>
    <t>Total Amount</t>
  </si>
  <si>
    <t>Rural</t>
  </si>
  <si>
    <t>Total</t>
  </si>
  <si>
    <t>Staff Loan</t>
  </si>
  <si>
    <t>Standard</t>
  </si>
  <si>
    <t>SMA</t>
  </si>
  <si>
    <t>SS</t>
  </si>
  <si>
    <t>DF</t>
  </si>
  <si>
    <t>Recovery During this Quarter</t>
  </si>
  <si>
    <t>Rescheduled During this Quarter</t>
  </si>
  <si>
    <t>Number of Training Organized</t>
  </si>
  <si>
    <t>Sustainable Agriculture</t>
  </si>
  <si>
    <t xml:space="preserve"> Amount</t>
  </si>
  <si>
    <t>Environmental Classification of Finances (Number)*</t>
  </si>
  <si>
    <t>Red</t>
  </si>
  <si>
    <t>Green</t>
  </si>
  <si>
    <t>Others</t>
  </si>
  <si>
    <t>Total Loans/ Investment</t>
  </si>
  <si>
    <t>Loans/Investment under ESDD</t>
  </si>
  <si>
    <t>Low</t>
  </si>
  <si>
    <t>Medium</t>
  </si>
  <si>
    <t>High</t>
  </si>
  <si>
    <t xml:space="preserve">MIS for ESRM? (Yes/No) </t>
  </si>
  <si>
    <t xml:space="preserve">MIS for SF? (Yes/No) </t>
  </si>
  <si>
    <t xml:space="preserve">MIS for CRF? (Yes/No) </t>
  </si>
  <si>
    <t xml:space="preserve">Review the SF policies/strategies as per ICC guidelines of BB?(Yes/No) </t>
  </si>
  <si>
    <t xml:space="preserve">Steps taken for capacity building of employee? (Yes/No) </t>
  </si>
  <si>
    <t xml:space="preserve">Steps taken for awareness building of customers? (Yes/No) </t>
  </si>
  <si>
    <t xml:space="preserve">Does the institution’s website contain a specific section separated for Sustainable Finance/Banking related issue? (Yes/No) </t>
  </si>
  <si>
    <t xml:space="preserve">Does the institution’s annual report contain a specific section separated for Sustainable Finance/Banking related issue? (Yes/No) </t>
  </si>
  <si>
    <t xml:space="preserve">Reporting to SFD/Compliance with time to time SFD instructions in due time? (Yes/No) </t>
  </si>
  <si>
    <t>Serial No.</t>
  </si>
  <si>
    <t>Electricity Consumption per employee (January to reporting quarter)</t>
  </si>
  <si>
    <t>Climate Risk Fund-Events</t>
  </si>
  <si>
    <t>Climate Risk Fund-Projects</t>
  </si>
  <si>
    <t>Climate Risk Fund-Concessional Loans</t>
  </si>
  <si>
    <t>Sustainable Finance</t>
  </si>
  <si>
    <t>Total Assets (as per balance sheet)</t>
  </si>
  <si>
    <t>Circular Economy &amp; Eco-Projects Financing</t>
  </si>
  <si>
    <t>Blue Economy Financing</t>
  </si>
  <si>
    <t>Information and Communication Technology</t>
  </si>
  <si>
    <t>Miscellaneous</t>
  </si>
  <si>
    <t>Green Category or Environment Friendly Sector</t>
  </si>
  <si>
    <t>Solar Home System</t>
  </si>
  <si>
    <t>Solar Park</t>
  </si>
  <si>
    <t>Solar Irrigation Pumping System</t>
  </si>
  <si>
    <t>Net Metering Rooftop Solar System</t>
  </si>
  <si>
    <t>Solar Pump for Drinking Water</t>
  </si>
  <si>
    <t>Solar Powered Cold Storage</t>
  </si>
  <si>
    <t>Integrated Cow Rearing and Setting up of Bio-gas Plant</t>
  </si>
  <si>
    <t>Wind Power Plant</t>
  </si>
  <si>
    <t>Hydro Power Plant</t>
  </si>
  <si>
    <t>Sub Total</t>
  </si>
  <si>
    <t>i. Energy Efficiency</t>
  </si>
  <si>
    <t>ii. Resource Efficiency</t>
  </si>
  <si>
    <t>iv. Air ventilation and circulation efficiency</t>
  </si>
  <si>
    <t>Auto Sensor Power Switch Assembly Plant</t>
  </si>
  <si>
    <t>Energy Efficient Cook Stove Assembly Plant</t>
  </si>
  <si>
    <t>Energy Efficient Lime Kiln</t>
  </si>
  <si>
    <t>Improved Rice Parboiling System</t>
  </si>
  <si>
    <t>Liquid Waste Management</t>
  </si>
  <si>
    <t>Biological ETP</t>
  </si>
  <si>
    <t>Combination of Biological and Chemical ETP</t>
  </si>
  <si>
    <t>Conversion  of Chemical ETP into Combination of Biological and Chemical ETP</t>
  </si>
  <si>
    <t>Central ETP</t>
  </si>
  <si>
    <t>Waste Water Treatment Plant</t>
  </si>
  <si>
    <t>Sewage Water Treatment Plant</t>
  </si>
  <si>
    <t>Compost Production from City/Municipal  Waste Plant</t>
  </si>
  <si>
    <t>PET Bottle Recycling Plant</t>
  </si>
  <si>
    <t>Plastic Waste (PVC, PP, LDPE, HDPE, PS) Recycling Plant</t>
  </si>
  <si>
    <t>Paper Recycling Plant</t>
  </si>
  <si>
    <t xml:space="preserve">Battery (Solar/Led Acid/Lithium Ion) Recycling Plant </t>
  </si>
  <si>
    <t>Compressed Block-Brick</t>
  </si>
  <si>
    <t>Foam Concrete Brick</t>
  </si>
  <si>
    <t>Palm oil production</t>
  </si>
  <si>
    <t>Organic Farming</t>
  </si>
  <si>
    <t>Rooftop Agriculture/Vertical Farming or Gardening</t>
  </si>
  <si>
    <t xml:space="preserve">Fish cultivation in cage </t>
  </si>
  <si>
    <t xml:space="preserve">Bio-flock fish cultivation </t>
  </si>
  <si>
    <t>Integrated Recycling System (IRS) fish cultivation/Bottom clean fish cultivation</t>
  </si>
  <si>
    <t>Financing in coastal aquaculture</t>
  </si>
  <si>
    <t>Floating system cultivation, Hydroponic cultivation/farming</t>
  </si>
  <si>
    <t>Financing in Cottage Industry</t>
  </si>
  <si>
    <t>Green Socially Responsible Financing (SRF)</t>
  </si>
  <si>
    <t xml:space="preserve">Financing in Govt. approved Eco-tourism project </t>
  </si>
  <si>
    <t>Grand Total</t>
  </si>
  <si>
    <t>Outstanding</t>
  </si>
  <si>
    <t>Solar Grid</t>
  </si>
  <si>
    <t>Biogas Plants</t>
  </si>
  <si>
    <t>Portable Solar Charging Station</t>
  </si>
  <si>
    <t>v. Business process automation</t>
  </si>
  <si>
    <t xml:space="preserve">Unclassified(UC) </t>
  </si>
  <si>
    <t xml:space="preserve">Classified </t>
  </si>
  <si>
    <t>B/L</t>
  </si>
  <si>
    <t>Sustainable MSME</t>
  </si>
  <si>
    <t>Eco-industrial parks</t>
  </si>
  <si>
    <t>Establishment of Green Industry certified by appropriate authority (In Bangladesh - SREDA, Internationally - USGBC-LEED, BREEAM, CASBEE, EDGE, GRIHA)</t>
  </si>
  <si>
    <t>Establishment of Green Building certified by appropriate authority (In Bangladesh - SREDA, Internationally - USGBC-LEED, BREEAM, CASBEE, EDGE, GRIHA)</t>
  </si>
  <si>
    <t>Affordable Green Housing</t>
  </si>
  <si>
    <t>Health and Healthcare Services</t>
  </si>
  <si>
    <t>Marine sustainable Fisheries</t>
  </si>
  <si>
    <t>Mariculture</t>
  </si>
  <si>
    <t>Coastal Ecotourism</t>
  </si>
  <si>
    <t>Marine Plastic Pollution</t>
  </si>
  <si>
    <t>Coastal Renewable Energy</t>
  </si>
  <si>
    <t>Maritime Transport</t>
  </si>
  <si>
    <t>Green Shipyard (Ship building and ship breaking) certified by appropriate authority (compliant with the International Maritime Organization (IMO) Guidelines for Safe and Environmentally Sound Ship Recycling under the Hong Kong Convention)</t>
  </si>
  <si>
    <t>Eco Port</t>
  </si>
  <si>
    <t>Marine protection</t>
  </si>
  <si>
    <t>Hi-Tech Park</t>
  </si>
  <si>
    <t>Broadband Networks and IT solutions</t>
  </si>
  <si>
    <t>Internet of Things (IOT)</t>
  </si>
  <si>
    <t>Artificial Intelligence</t>
  </si>
  <si>
    <t>Robotics</t>
  </si>
  <si>
    <t>Research and development for Sustainable Activities</t>
  </si>
  <si>
    <t xml:space="preserve"> Sustainable Linked Finance (Sector &amp; Product/Projects/Initiatives-wise)</t>
  </si>
  <si>
    <t>Crops</t>
  </si>
  <si>
    <t>Pisciculture</t>
  </si>
  <si>
    <t>Crop Storage</t>
  </si>
  <si>
    <t>Livestock</t>
  </si>
  <si>
    <t>Poverty Alleviation</t>
  </si>
  <si>
    <t>Irrigation Tools</t>
  </si>
  <si>
    <t>Agricultural Tools</t>
  </si>
  <si>
    <t>Others (time-to-time as recognized by BB)</t>
  </si>
  <si>
    <t>Socially Responsible Financing</t>
  </si>
  <si>
    <t>Financing/Investment through MFI (MRA Regulated)/NGO (Govt. Approved) Linkage Mode for capacity building, Education, employment generation including self employment</t>
  </si>
  <si>
    <t>Financing in trading of green and agro products using ICT/online/e-business platform (as recognized by BB)</t>
  </si>
  <si>
    <t>Financing in Orphanage/Child Rehabilitation Center/Old Age Home</t>
  </si>
  <si>
    <t>i</t>
  </si>
  <si>
    <t>ii</t>
  </si>
  <si>
    <t>iii</t>
  </si>
  <si>
    <t>iv</t>
  </si>
  <si>
    <t>v</t>
  </si>
  <si>
    <t>vi</t>
  </si>
  <si>
    <t>vii</t>
  </si>
  <si>
    <t>viii</t>
  </si>
  <si>
    <t>Orange</t>
  </si>
  <si>
    <t>Yellow</t>
  </si>
  <si>
    <t>*Ref: The Environment Conservation Rules, 2023</t>
  </si>
  <si>
    <t>Net Green House Gas Emissions</t>
  </si>
  <si>
    <t>Scope-3 GHGs</t>
  </si>
  <si>
    <t>Scope-2 GHGs</t>
  </si>
  <si>
    <t>Scope-1 GHGs</t>
  </si>
  <si>
    <t>Gross Green House Gas Emissions</t>
  </si>
  <si>
    <t>Sustainable Linked Finance</t>
  </si>
  <si>
    <t>Socially Responsible Finance</t>
  </si>
  <si>
    <t>Gender Linked Finance (Female)</t>
  </si>
  <si>
    <t>Transition Finance</t>
  </si>
  <si>
    <t>Financing in agriculture (full organic and environment friendly)</t>
  </si>
  <si>
    <t>Agricultural financing above 2.5 million</t>
  </si>
  <si>
    <t>Financing in E&amp;S sensitive retail &amp; trading enterprises</t>
  </si>
  <si>
    <t>Financing in Small Enterprises above 3 million</t>
  </si>
  <si>
    <t>Financing in all Medium Enterprises above 5 million</t>
  </si>
  <si>
    <t>Financing in Infrastructure Projects</t>
  </si>
  <si>
    <t>Sustainable Finance Help Desk</t>
  </si>
  <si>
    <t>The progress report of Sustainable Finance Unit submitted regularly to Sustainable Finance Committee and Risk Management Committee/Executive Committee or not? (Yes/No)</t>
  </si>
  <si>
    <t>Do you publish Sustainability Report of your organisation? (Yes/No)</t>
  </si>
  <si>
    <t>Have you adopted ESMS in your portfolio level? (Yes/No)</t>
  </si>
  <si>
    <t>Low Risk Rated (as per ESDD) Micro enterprises</t>
  </si>
  <si>
    <t>Low Risk Rated (as per ESDD) Small enterprises</t>
  </si>
  <si>
    <t>Low Risk Rated (as per ESDD) Medium enterprises</t>
  </si>
  <si>
    <t>Other Sustainable Linked Finance</t>
  </si>
  <si>
    <t>Quarter</t>
  </si>
  <si>
    <t>Reporting Officer-1</t>
  </si>
  <si>
    <t>Reporting Officer-2</t>
  </si>
  <si>
    <t>Bank/FI Name</t>
  </si>
  <si>
    <t>Sustainable Finance Unit Head</t>
  </si>
  <si>
    <t>HO Address</t>
  </si>
  <si>
    <t>Green Socially Responsible Financing</t>
  </si>
  <si>
    <t>Sustainable Linked Socially Responsible Financing</t>
  </si>
  <si>
    <t>(Amount in Million Taka)</t>
  </si>
  <si>
    <t>Number</t>
  </si>
  <si>
    <t>Total Number</t>
  </si>
  <si>
    <t>Table:1</t>
  </si>
  <si>
    <t>Table:2</t>
  </si>
  <si>
    <t>Table:3</t>
  </si>
  <si>
    <t>Table:4</t>
  </si>
  <si>
    <t>Carbon Foot Print</t>
  </si>
  <si>
    <t xml:space="preserve">Do you have gender diversity in leadership roles within the institution? (Yes/No) </t>
  </si>
  <si>
    <t xml:space="preserve">Do you have policies that prevent gender-based discrimination within the institution? (Yes/No) </t>
  </si>
  <si>
    <t xml:space="preserve">Do your institution's board and leadership ensure meaningful representation of women? (Yes/No) </t>
  </si>
  <si>
    <t xml:space="preserve">Do your institution represent women in leadership positions within the green banking initiatives or Sustainable Finance Units or Departments? (Yes/No) </t>
  </si>
  <si>
    <t xml:space="preserve">Do you have internal policies that support work-life balance, enabling women to thrive in both their professional and personal roles? (Yes/No) </t>
  </si>
  <si>
    <t xml:space="preserve">Does your Head office reside in Green Building? (Yes/No) </t>
  </si>
  <si>
    <t>Do you have equity shares in Digital Banks of Bangladesh? (Yes/No)</t>
  </si>
  <si>
    <t>Have you adopted a board approved decarbonization plan? (Yes/No)</t>
  </si>
  <si>
    <t>Do you publish TCFD of your organisation in annual report? (Yes/No)</t>
  </si>
  <si>
    <t>Qualitative Components</t>
  </si>
  <si>
    <t>Number of Projects/Initiatives Rated (during the quarter)</t>
  </si>
  <si>
    <t xml:space="preserve">Amount of Rated Projects/Initiatives Financed (during the quarter)
</t>
  </si>
  <si>
    <t>Outstanding of ESDD Rated Projects and Initiatives</t>
  </si>
  <si>
    <t>Agricultural financing not more than 2.5 million</t>
  </si>
  <si>
    <t>Financing in all Medium Enterprises not more than 5 million</t>
  </si>
  <si>
    <t>Financing in Small Enterprises not more than  3 million</t>
  </si>
  <si>
    <t xml:space="preserve">  Green Finance (Sector &amp; Product/Projects/Initiatives-wise)</t>
  </si>
  <si>
    <t>Sectors</t>
  </si>
  <si>
    <t>Total Number of Accounts *</t>
  </si>
  <si>
    <t>Number of Accounts using Internet Banking *</t>
  </si>
  <si>
    <t>Number of Accounts using Smart-Phone App-based banking*</t>
  </si>
  <si>
    <t>Number of Online Branches *</t>
  </si>
  <si>
    <t>Total Number of MFS Accounts *</t>
  </si>
  <si>
    <t>Number of Branches *</t>
  </si>
  <si>
    <t>Number of Sub-Branches *</t>
  </si>
  <si>
    <t>Number of Solar-Powered Branches *</t>
  </si>
  <si>
    <t>Number of Branches with Rainwater Harvesting *</t>
  </si>
  <si>
    <t>Number of BB accredited Green Branches  *</t>
  </si>
  <si>
    <t>Number of ATM Booths *</t>
  </si>
  <si>
    <t>Number of Agent Outlets *</t>
  </si>
  <si>
    <t>Water Consumption per employee (January to reporting quarter)</t>
  </si>
  <si>
    <t>Paper Usage Per Employee (January to reporting quarter)</t>
  </si>
  <si>
    <t>Transport expense for official purpose per employee (January to reporting quarter)</t>
  </si>
  <si>
    <t>Number of Green Product Financed (January to reporting quarter)</t>
  </si>
  <si>
    <t>Total Investment of Bank/FI (as per balance sheet)</t>
  </si>
  <si>
    <t>Green Equity (as per balance sheet)</t>
  </si>
  <si>
    <t>Outstanding of Impact Fund</t>
  </si>
  <si>
    <t>Outstanding of Green Sukuk</t>
  </si>
  <si>
    <t>Number of decision taken by the BoD/(Regional Office/SMT in case of FCBs) in SF? *</t>
  </si>
  <si>
    <t>Number of decision taken by the BoD/(Regional Office/SMT in case of FCBs) in GF? *</t>
  </si>
  <si>
    <t>Number of decision taken by the BoD/(Regional Office/SMT in case of foreign banks) in Green Banking activities other than GF? *</t>
  </si>
  <si>
    <t>Number of decision taken by the Risk Management Committee of BoD/(Regional Office/SMT in case of foreign banks) in SF? *</t>
  </si>
  <si>
    <t>Number of trainings provided to the assigned Officers/Staffs of Help Desk *</t>
  </si>
  <si>
    <t>Number of sustainable finance related loans applied through Help Desk *</t>
  </si>
  <si>
    <t>Amount of sustainable finance related loans applied through Help Desk *</t>
  </si>
  <si>
    <t>Sustainable Finance Report</t>
  </si>
  <si>
    <t>Term Loan Disbursement (excl. staff loan)</t>
  </si>
  <si>
    <t xml:space="preserve">Solid Waste Management </t>
  </si>
  <si>
    <t>Number of Customers Trained</t>
  </si>
  <si>
    <t>Number of Green Sector Financed (January to reporting quarter)</t>
  </si>
  <si>
    <t>Exposure of Climate Related Physical Risk at Portfolio Level</t>
  </si>
  <si>
    <t>Exposure of Climate Related Transition Risk at Portfolio Level</t>
  </si>
  <si>
    <t>Investment in Green Bond (during the quarter)</t>
  </si>
  <si>
    <t>Investment in Green Sukuk (during the quarter)</t>
  </si>
  <si>
    <t>Investment in Impact Fund (during the quarter)</t>
  </si>
  <si>
    <t xml:space="preserve">Outstanding of Green Bond </t>
  </si>
  <si>
    <t>Achievement GF (as per percentage)</t>
  </si>
  <si>
    <t>Achievement SF (as per percentage)</t>
  </si>
  <si>
    <t>Financing in Small/Medium Enterprises (other than serial number 6 to 9)</t>
  </si>
  <si>
    <t>* January to Reporting Quarter</t>
  </si>
  <si>
    <t>** Cumulative data</t>
  </si>
  <si>
    <t>Number of Dedicated Sustainable Finance Help Desk **</t>
  </si>
  <si>
    <t xml:space="preserve">Is there any separate target of sustainable finance fixed for Help Desk? (Yes/No) </t>
  </si>
  <si>
    <t>Sustainable Products/ Initiatives/Projects</t>
  </si>
  <si>
    <t>Financing in Cottage, Micro, Retail, Trading Enterprises &amp; Consumer Financing</t>
  </si>
  <si>
    <t xml:space="preserve">Amount </t>
  </si>
  <si>
    <t>Non-Performing Loans/Investment</t>
  </si>
  <si>
    <t>Number of complaints received related to sustainable finance through Help Desk *</t>
  </si>
  <si>
    <t>Number of complaints received related to sustainable finance being settled through Help Desk *</t>
  </si>
  <si>
    <t>Have your institution undertaken climate and/or nature related risk scenario analysis and/or stress testing? (Yes/No)</t>
  </si>
  <si>
    <t xml:space="preserve">Number </t>
  </si>
  <si>
    <t xml:space="preserve">The institution has gender-sensitive risk assessment methodologies, recognizing that woman entrepreneurs may face unique challenges. (Yes/No) </t>
  </si>
  <si>
    <t>Amount of New Entrepreneurs Financed in Sustainable Finance (in million Tk) *</t>
  </si>
  <si>
    <t>Number of New Entrepreneurs Financed in Sustainable Finance *</t>
  </si>
  <si>
    <t>Number of New Entrepreneurs Found in Sustainable Finance*</t>
  </si>
  <si>
    <t xml:space="preserve">The institution is committed to providing equal access to financial services for women, especially in terms of loans and credit. (Yes/No) </t>
  </si>
  <si>
    <t>Table:5</t>
  </si>
  <si>
    <t>Table-6</t>
  </si>
  <si>
    <t>Table-7</t>
  </si>
  <si>
    <t>Table:8</t>
  </si>
  <si>
    <t>* Cumulative data</t>
  </si>
  <si>
    <r>
      <t xml:space="preserve"> Emissions of Green House Gas (in Metric tons of CO</t>
    </r>
    <r>
      <rPr>
        <sz val="8"/>
        <color theme="1"/>
        <rFont val="Times New Roman"/>
        <family val="1"/>
      </rPr>
      <t>2</t>
    </r>
    <r>
      <rPr>
        <sz val="12"/>
        <color theme="1"/>
        <rFont val="Times New Roman"/>
        <family val="1"/>
      </rPr>
      <t>e)</t>
    </r>
  </si>
  <si>
    <t>Solar Photovoltaic (PV) Assembly/Manufacturing Plant</t>
  </si>
  <si>
    <t>Solar Water Heater Assembly/Manufacturing Plant</t>
  </si>
  <si>
    <t>Solar Cooker Assembly/Manufacturing Plant</t>
  </si>
  <si>
    <t>Solar Air Heater &amp; Cooling System Assembly/Manufacturing Plant</t>
  </si>
  <si>
    <t>Solid Waste Management</t>
  </si>
  <si>
    <t>Methane Recovery and Power Production from City/Municipal Waste Plant</t>
  </si>
  <si>
    <t>Hazardous Waste Management Unit/Plant</t>
  </si>
  <si>
    <t>Medical Waste Management Unit/Plant</t>
  </si>
  <si>
    <t>E-Waste Management Unit/Plant</t>
  </si>
  <si>
    <t>Sludge Management Unit/Plant</t>
  </si>
  <si>
    <t>Recyclable Bag Manufacturing Plant</t>
  </si>
  <si>
    <t>Recyclable Poly Propylene Thread and Bag Manufacturing Plant</t>
  </si>
  <si>
    <t>Recycling &amp; Recyclable Goods Manufacturing Plant</t>
  </si>
  <si>
    <t>Biodegradable/Reusable/Compostable Items Manufacturing Plant</t>
  </si>
  <si>
    <t>Solar powered/used Items Manufacturing Plant</t>
  </si>
  <si>
    <t>Jute Products Manufacturing Plant</t>
  </si>
  <si>
    <t>Environment Friendly/Brick Kiln Efficiency Improvement Project (Tunnel Kiln, HHK and other eco-friendly bricks)</t>
  </si>
  <si>
    <r>
      <t xml:space="preserve">Establishment Green Featured Buildings (Characteristics have been given in </t>
    </r>
    <r>
      <rPr>
        <b/>
        <sz val="12"/>
        <color theme="1"/>
        <rFont val="Times New Roman"/>
        <family val="1"/>
      </rPr>
      <t>Annex-1</t>
    </r>
    <r>
      <rPr>
        <sz val="12"/>
        <color theme="1"/>
        <rFont val="Times New Roman"/>
        <family val="1"/>
      </rPr>
      <t>)</t>
    </r>
  </si>
  <si>
    <t xml:space="preserve">Concerning Factory working environment and safety (Fire defense system, disaster defense and prevention system, workers' health safety system) </t>
  </si>
  <si>
    <t>Earthworm compost manure production</t>
  </si>
  <si>
    <t>Organic manure production from slurry</t>
  </si>
  <si>
    <t>Forestation (Social/integrated/Agro)</t>
  </si>
  <si>
    <t xml:space="preserve">Community Investment for addressing Climate Resilience and Disaster Management in a concessional rate (finance to clean air, clean water, minimizing industrial and municipal waste, recovery and protection of water bodies, marshy lands, expansion of green coastal belt, water purification, sustainable sanitation, water blockage mitigation, soil and water salinity mitigation, river erosion prevention )  </t>
  </si>
  <si>
    <t>Financing in Green/Clean transportation projects (cycles, hybrid car, green vehicles those run on wind, solar energy, electricity, hydrogen, bio-fuels etc.)</t>
  </si>
  <si>
    <r>
      <t xml:space="preserve">Digital Loan/credit using </t>
    </r>
    <r>
      <rPr>
        <b/>
        <sz val="12"/>
        <color theme="1"/>
        <rFont val="Times New Roman"/>
        <family val="1"/>
      </rPr>
      <t>MFS</t>
    </r>
    <r>
      <rPr>
        <sz val="12"/>
        <color theme="1"/>
        <rFont val="Times New Roman"/>
        <family val="1"/>
      </rPr>
      <t xml:space="preserve"> or other digital medium</t>
    </r>
  </si>
  <si>
    <t>Financing projects that promote cultural preservation, arts and heritage conservation.</t>
  </si>
  <si>
    <t>Financing projects and businesses that promote gender equality, such as those supporting women entrepreneurs, addressing gender-based violence and promoting women's rights.</t>
  </si>
  <si>
    <t>Natural ecosystem protection and restoration.</t>
  </si>
  <si>
    <t>Sustainable Supply Chain Management</t>
  </si>
  <si>
    <t>Manufacture and assembly of green building products</t>
  </si>
  <si>
    <t>Men</t>
  </si>
  <si>
    <t>Women</t>
  </si>
  <si>
    <t xml:space="preserve">Men </t>
  </si>
  <si>
    <t>Low Risk Rated Projects/Initiatives using ESDD checklist (other than GF, SA, SMSME, SRF and Working capital and demand loan of Green Products)</t>
  </si>
  <si>
    <t>Working capital and demand loan of Green Products/projects/initiatives</t>
  </si>
  <si>
    <t xml:space="preserve">Do you have gender-responsive policies in the workplace, such as maternity leave, flexible work arrangements and initiatives that promote a conducive environment for women's career growth? (Yes/No) </t>
  </si>
  <si>
    <t>Number of New Entrepreneurs Trained in Sustainable Finance *</t>
  </si>
  <si>
    <t>Sl No.</t>
  </si>
  <si>
    <t>Product No.</t>
  </si>
  <si>
    <t xml:space="preserve">Green CMSME </t>
  </si>
  <si>
    <t>Number of Employees Trained</t>
  </si>
  <si>
    <t>SI No.</t>
  </si>
  <si>
    <t>Environmental &amp; Social Risk Management</t>
  </si>
  <si>
    <t>Financing in all large manufacturing and service enterprises</t>
  </si>
  <si>
    <t>Managing Director/CEO/Country Head</t>
  </si>
  <si>
    <t>Number of Projects/Initiatives Financed (during the quarter)</t>
  </si>
  <si>
    <t>Number of Projects/Initiatives that ESAP incorporated (during the quarter)</t>
  </si>
  <si>
    <t>Number of Projects/Initiatives gone through Escalation Matrix(during the quarter)</t>
  </si>
  <si>
    <t>Number of Projects/Initiatives gone through Monitoring of E&amp;S risks and compliance(during the quarter)</t>
  </si>
  <si>
    <t>(Amount in Million Tk)</t>
  </si>
  <si>
    <t>Number of Branches with Solid Waste Management *</t>
  </si>
  <si>
    <t>Number of Solar-Powered ATM Booths *</t>
  </si>
  <si>
    <t>Number of Solar-Powered Agent Outlets *</t>
  </si>
  <si>
    <t>Shareholders' Equity (as per balance sheet)</t>
  </si>
  <si>
    <t>iii. Heat and temperature Management</t>
  </si>
  <si>
    <t xml:space="preserve">vi. Operations Management </t>
  </si>
  <si>
    <t>vii. Waste Management</t>
  </si>
  <si>
    <t>viii. Water use Management</t>
  </si>
  <si>
    <t>ix. Human resources development and Management</t>
  </si>
  <si>
    <t>LED Bulb/Tube Manufacturing/Assembly Plant</t>
  </si>
  <si>
    <t>Lithium Battery Manufacturing Plant</t>
  </si>
  <si>
    <t>Pyrolysis Processed Oil/Bio-crude Oil/Bio Fuel Manufacturing Plant</t>
  </si>
  <si>
    <t>x. Accounting, Inventory Management, Marketing, Sales and Security Management Automation</t>
  </si>
  <si>
    <t>Financing in educational institutions, scholarship programs or EdTech startups that aim to improve access to quality education and workforce development.</t>
  </si>
  <si>
    <t xml:space="preserve">Do you have provision of gender-sensitive training programs for employees, raising awareness about gender issues, unconscious bias, and promoting an inclusive work environment? (Yes/No) </t>
  </si>
  <si>
    <t>Area/Sector Wise Green Finance</t>
  </si>
  <si>
    <t>Amount</t>
  </si>
  <si>
    <t>Environmental Classification of Finances</t>
  </si>
  <si>
    <t>Total Loan/Investment</t>
  </si>
  <si>
    <t>Total Loan/Investment Under ESDD</t>
  </si>
  <si>
    <t>Environmental Conservation in Business Center</t>
  </si>
  <si>
    <t>Green Investment (In Million)</t>
  </si>
  <si>
    <t>Capacity Building on Green Banking</t>
  </si>
  <si>
    <t>Climate Risk Fund (Amounts in Million)</t>
  </si>
  <si>
    <t>Number of Branches</t>
  </si>
  <si>
    <t>Events</t>
  </si>
  <si>
    <t>Projects</t>
  </si>
  <si>
    <t>Concessional Loans</t>
  </si>
  <si>
    <t>1. Renewable Energy</t>
  </si>
  <si>
    <t>2. Energy &amp; Resource Efficiency</t>
  </si>
  <si>
    <t>3. Alternative Energy</t>
  </si>
  <si>
    <t>4. Liquid Waste Management</t>
  </si>
  <si>
    <t xml:space="preserve">5. Solid Waste Management </t>
  </si>
  <si>
    <t>6. Circular Economy &amp; Eco-Projects Financing</t>
  </si>
  <si>
    <t>7. Environment Friendly Brick Production</t>
  </si>
  <si>
    <t>8. Green/Environment Friendly Establishments</t>
  </si>
  <si>
    <t>9. Green Agriculture</t>
  </si>
  <si>
    <t xml:space="preserve">10. Green CMSME </t>
  </si>
  <si>
    <t>11. Green Socially Responsible Financing</t>
  </si>
  <si>
    <t>12. Blue Economy Financing</t>
  </si>
  <si>
    <t>13. Information and Communication Technology</t>
  </si>
  <si>
    <t>14. Miscellaneous</t>
  </si>
  <si>
    <t>GF</t>
  </si>
  <si>
    <t>G. Banking</t>
  </si>
  <si>
    <t>Area/Sector Wise Sustainable Linked Finance</t>
  </si>
  <si>
    <t>1. Sustainable Agriculture</t>
  </si>
  <si>
    <t>2. Sustainable MSME</t>
  </si>
  <si>
    <t>3. Sustainable Linked Socially Responsible Financing</t>
  </si>
  <si>
    <t>4. Other Sustainable Linked Finance</t>
  </si>
  <si>
    <t>SLF</t>
  </si>
  <si>
    <t xml:space="preserve">2. Sustainable Linked Finance </t>
  </si>
  <si>
    <t>3. Sustainable Finance</t>
  </si>
  <si>
    <t>4. Term Loan Disbursement (excl. staff loan)</t>
  </si>
  <si>
    <t>5. Total Finance (excl. staff loan)</t>
  </si>
  <si>
    <t>6. Staff Loan</t>
  </si>
  <si>
    <t>Sus Fin</t>
  </si>
  <si>
    <t>Total Borrowers</t>
  </si>
  <si>
    <t xml:space="preserve">comprehensive database/MIS for ESRM </t>
  </si>
  <si>
    <t>comprehensive database/MIS for SF</t>
  </si>
  <si>
    <t>comprehensive database/MIS for Climate Risk Fund</t>
  </si>
  <si>
    <t>Number of decision taken by the BoD in SF</t>
  </si>
  <si>
    <t>Number of decision taken by the Risk Management Committee of BoD in SF</t>
  </si>
  <si>
    <t>Review the SF policies/strategies as per ICC guidelines of BB</t>
  </si>
  <si>
    <t>CAMELS</t>
  </si>
  <si>
    <t>1. Green Finance</t>
  </si>
  <si>
    <t>Total Green Investment</t>
  </si>
  <si>
    <t>Amount of Rated Projects/Initiatives Financed (during the quarter)</t>
  </si>
  <si>
    <t>Financing in Sandwich Panel (Floating or Movable Houses in coastal areas or climate vulnerable zone)</t>
  </si>
  <si>
    <t>Year</t>
  </si>
  <si>
    <t>l</t>
  </si>
  <si>
    <t>Examptions From ESDD</t>
  </si>
  <si>
    <t xml:space="preserve">Number of assigned Officers/Staffs for Help Desk </t>
  </si>
  <si>
    <t>How many of your branches reside in Green Building? **</t>
  </si>
  <si>
    <t>Q-2</t>
  </si>
  <si>
    <t>United Finance Limited</t>
  </si>
  <si>
    <t>Camellia House, 22 Kazi Nazrul Islam Avenue,
Dhaka-1000.</t>
  </si>
  <si>
    <t>Name: Md. Abdulla Akon</t>
  </si>
  <si>
    <t>Designation: Assistant Manager</t>
  </si>
  <si>
    <t>Contact No: 01850570408</t>
  </si>
  <si>
    <t>Email: maakon3408@unitedfinance.com.bd</t>
  </si>
  <si>
    <t>Name: Ashique Mahmud Sayed</t>
  </si>
  <si>
    <t>Designation: Manager</t>
  </si>
  <si>
    <t>Contact No: 01730709253</t>
  </si>
  <si>
    <t>Email: amsayed@unitedfinance.com.bd</t>
  </si>
  <si>
    <t>Name: Mohammad Rafiqul Islam</t>
  </si>
  <si>
    <t>Contact No: 01714123909</t>
  </si>
  <si>
    <t>Email: mrislam@unitedfinance.com.bd</t>
  </si>
  <si>
    <t>Yes</t>
  </si>
  <si>
    <t>No</t>
  </si>
  <si>
    <t>Name: Rahat Amjad</t>
  </si>
  <si>
    <t>Designation: Senior Manager</t>
  </si>
  <si>
    <t>Contact No: 01816038808</t>
  </si>
  <si>
    <t>Email: rahat@unitedfinance.com.bd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</si>
</sst>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b/>
      <sz val="14"/>
      <color theme="1"/>
      <name val="Times New Roman"/>
      <family val="1"/>
    </font>
    <font>
      <sz val="12"/>
      <color theme="1"/>
      <name val="Times New Roman"/>
      <family val="1"/>
    </font>
    <font>
      <b/>
      <sz val="12"/>
      <color theme="1"/>
      <name val="Times New Roman"/>
      <family val="1"/>
    </font>
    <font>
      <sz val="11"/>
      <color theme="1"/>
      <name val="Times New Roman"/>
      <family val="1"/>
    </font>
    <font>
      <sz val="8"/>
      <color theme="1"/>
      <name val="Times New Roman"/>
      <family val="1"/>
    </font>
    <font>
      <b/>
      <sz val="14"/>
      <color rgb="FF000000"/>
      <name val="Times New Roman"/>
      <family val="1"/>
    </font>
    <font>
      <b/>
      <sz val="18"/>
      <name val="Times New Roman"/>
      <family val="1"/>
    </font>
    <font>
      <sz val="12"/>
      <name val="Times New Roman"/>
      <family val="1"/>
    </font>
    <font>
      <sz val="12"/>
      <color theme="1"/>
      <name val="Calibri"/>
      <family val="2"/>
      <scheme val="minor"/>
    </font>
    <font>
      <sz val="16"/>
      <color theme="1"/>
      <name val="Arial Black"/>
      <family val="2"/>
    </font>
    <font>
      <b/>
      <sz val="16"/>
      <color theme="1"/>
      <name val="Times New Roman"/>
      <family val="1"/>
    </font>
    <font>
      <sz val="14"/>
      <color theme="1"/>
      <name val="Times New Roman"/>
      <family val="1"/>
    </font>
    <font>
      <sz val="14"/>
      <color theme="1"/>
      <name val="Calibri"/>
      <family val="2"/>
      <scheme val="minor"/>
    </font>
    <font>
      <sz val="14"/>
      <color rgb="FF003300"/>
      <name val="Times New Roman"/>
      <family val="1"/>
    </font>
    <font>
      <sz val="14"/>
      <name val="Times New Roman"/>
      <family val="1"/>
    </font>
    <font>
      <b/>
      <sz val="20"/>
      <color theme="1"/>
      <name val="Times New Roman"/>
      <family val="1"/>
    </font>
    <font>
      <b/>
      <sz val="11"/>
      <color theme="1"/>
      <name val="Calibri"/>
      <family val="2"/>
      <scheme val="minor"/>
    </font>
    <font>
      <sz val="18"/>
      <color theme="1"/>
      <name val="Calibri"/>
      <family val="2"/>
      <scheme val="minor"/>
    </font>
    <font>
      <sz val="16"/>
      <color theme="1"/>
      <name val="Calibri"/>
      <family val="2"/>
      <scheme val="minor"/>
    </font>
    <font>
      <b/>
      <sz val="20"/>
      <color theme="1"/>
      <name val="Calibri"/>
      <family val="2"/>
      <scheme val="minor"/>
    </font>
    <font>
      <b/>
      <sz val="20"/>
      <name val="Times New Roman"/>
      <family val="1"/>
    </font>
    <font>
      <sz val="13"/>
      <color theme="1"/>
      <name val="Times New Roman"/>
      <family val="1"/>
    </font>
    <font>
      <sz val="13"/>
      <name val="Times New Roman"/>
      <family val="1"/>
    </font>
    <font>
      <b/>
      <sz val="11"/>
      <name val="Times New Roman"/>
      <family val="1"/>
    </font>
    <font>
      <b/>
      <sz val="11"/>
      <color theme="1"/>
      <name val="Times New Roman"/>
      <family val="1"/>
    </font>
    <font>
      <b/>
      <sz val="11"/>
      <color rgb="FF0F243E"/>
      <name val="Times New Roman"/>
      <family val="1"/>
    </font>
    <font>
      <sz val="28"/>
      <color theme="1"/>
      <name val="Calibri"/>
      <family val="2"/>
      <scheme val="minor"/>
    </font>
  </fonts>
  <fills count="35">
    <fill>
      <patternFill patternType="none"/>
    </fill>
    <fill>
      <patternFill patternType="gray125"/>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bgColor indexed="64"/>
      </patternFill>
    </fill>
    <fill>
      <patternFill patternType="solid">
        <fgColor rgb="FFFFFF00"/>
        <bgColor indexed="64"/>
      </patternFill>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C00000"/>
        <bgColor indexed="64"/>
      </patternFill>
    </fill>
    <fill>
      <patternFill patternType="solid">
        <fgColor theme="9"/>
        <bgColor indexed="64"/>
      </patternFill>
    </fill>
    <fill>
      <patternFill patternType="solid">
        <fgColor theme="5" tint="0.79998168889431442"/>
        <bgColor indexed="64"/>
      </patternFill>
    </fill>
    <fill>
      <patternFill patternType="solid">
        <fgColor theme="6" tint="-0.249977111117893"/>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FFFFCC"/>
        <bgColor indexed="64"/>
      </patternFill>
    </fill>
    <fill>
      <patternFill patternType="solid">
        <fgColor rgb="FF66FFCC"/>
        <bgColor indexed="64"/>
      </patternFill>
    </fill>
    <fill>
      <patternFill patternType="solid">
        <fgColor theme="4" tint="0.79998168889431442"/>
        <bgColor indexed="64"/>
      </patternFill>
    </fill>
    <fill>
      <patternFill patternType="solid">
        <fgColor rgb="FF99FFCC"/>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00B05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444">
    <xf numFmtId="0" fontId="0" fillId="0" borderId="0" xfId="0"/>
    <xf numFmtId="4" fontId="2" fillId="0" borderId="0" xfId="0" applyNumberFormat="1" applyFont="1" applyBorder="1" applyAlignment="1" applyProtection="1">
      <alignment horizontal="center" vertical="top"/>
      <protection locked="0"/>
    </xf>
    <xf numFmtId="3" fontId="2" fillId="5" borderId="1" xfId="0" applyNumberFormat="1" applyFont="1" applyFill="1" applyBorder="1" applyAlignment="1" applyProtection="1">
      <alignment horizontal="center" vertical="top"/>
      <protection locked="0"/>
    </xf>
    <xf numFmtId="3" fontId="2" fillId="0" borderId="1" xfId="0" applyNumberFormat="1" applyFont="1" applyBorder="1" applyAlignment="1" applyProtection="1">
      <alignment horizontal="center" vertical="top"/>
      <protection locked="0"/>
    </xf>
    <xf numFmtId="0" fontId="0" fillId="0" borderId="0" xfId="0" applyAlignment="1">
      <alignment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top" wrapText="1"/>
    </xf>
    <xf numFmtId="4" fontId="2" fillId="0" borderId="0" xfId="0" applyNumberFormat="1" applyFont="1" applyBorder="1" applyAlignment="1" applyProtection="1">
      <alignment vertical="top"/>
      <protection locked="0"/>
    </xf>
    <xf numFmtId="3" fontId="2" fillId="0" borderId="0" xfId="0" applyNumberFormat="1" applyFont="1" applyFill="1" applyBorder="1" applyAlignment="1" applyProtection="1">
      <alignment vertical="top"/>
      <protection locked="0"/>
    </xf>
    <xf numFmtId="0" fontId="2" fillId="0" borderId="0" xfId="0" applyFont="1" applyFill="1" applyBorder="1" applyAlignment="1" applyProtection="1">
      <alignment vertical="top"/>
      <protection locked="0"/>
    </xf>
    <xf numFmtId="4" fontId="2" fillId="0" borderId="0" xfId="0" applyNumberFormat="1" applyFont="1" applyFill="1" applyBorder="1" applyAlignment="1" applyProtection="1">
      <alignment horizontal="center" vertical="top"/>
      <protection locked="0"/>
    </xf>
    <xf numFmtId="4" fontId="2" fillId="5"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3" fontId="2" fillId="5" borderId="1" xfId="0" applyNumberFormat="1" applyFont="1" applyFill="1" applyBorder="1" applyAlignment="1" applyProtection="1">
      <alignment horizontal="right" vertical="center"/>
      <protection locked="0"/>
    </xf>
    <xf numFmtId="3"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2" fillId="0" borderId="1" xfId="0" applyNumberFormat="1" applyFont="1" applyBorder="1" applyAlignment="1" applyProtection="1">
      <alignment horizontal="center" vertical="top"/>
      <protection locked="0"/>
    </xf>
    <xf numFmtId="0" fontId="2" fillId="4" borderId="1" xfId="0" applyFont="1" applyFill="1" applyBorder="1" applyAlignment="1">
      <alignment horizontal="center" vertical="top"/>
    </xf>
    <xf numFmtId="0" fontId="2" fillId="5" borderId="1" xfId="0" applyNumberFormat="1" applyFont="1" applyFill="1" applyBorder="1" applyAlignment="1" applyProtection="1">
      <alignment horizontal="center" vertical="center"/>
      <protection locked="0"/>
    </xf>
    <xf numFmtId="0" fontId="0" fillId="0" borderId="0" xfId="0" applyProtection="1">
      <protection locked="0"/>
    </xf>
    <xf numFmtId="0" fontId="4" fillId="0" borderId="1" xfId="0" applyFont="1" applyBorder="1" applyAlignment="1" applyProtection="1">
      <alignment vertical="top"/>
      <protection locked="0"/>
    </xf>
    <xf numFmtId="0" fontId="4" fillId="0" borderId="1" xfId="0" applyFont="1" applyBorder="1" applyAlignment="1" applyProtection="1">
      <alignment vertical="top" wrapText="1"/>
      <protection locked="0"/>
    </xf>
    <xf numFmtId="0" fontId="4" fillId="5" borderId="1" xfId="0" applyFont="1" applyFill="1" applyBorder="1" applyAlignment="1" applyProtection="1">
      <alignment vertical="top"/>
      <protection locked="0"/>
    </xf>
    <xf numFmtId="0" fontId="0" fillId="0" borderId="1" xfId="0" applyBorder="1" applyProtection="1">
      <protection locked="0"/>
    </xf>
    <xf numFmtId="0" fontId="2" fillId="13" borderId="1" xfId="0"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3" fillId="13"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3" fillId="13" borderId="1" xfId="0" applyFont="1" applyFill="1" applyBorder="1" applyAlignment="1" applyProtection="1">
      <alignment horizontal="center" vertical="center"/>
      <protection locked="0"/>
    </xf>
    <xf numFmtId="0" fontId="3" fillId="13" borderId="1"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0" fillId="0" borderId="0" xfId="0" applyBorder="1" applyProtection="1">
      <protection locked="0"/>
    </xf>
    <xf numFmtId="0" fontId="2" fillId="0" borderId="1" xfId="0" applyFont="1" applyBorder="1" applyProtection="1">
      <protection locked="0"/>
    </xf>
    <xf numFmtId="0" fontId="2" fillId="0" borderId="1" xfId="0" applyFont="1" applyFill="1" applyBorder="1" applyAlignment="1" applyProtection="1">
      <alignment horizontal="justify" vertical="top"/>
      <protection locked="0"/>
    </xf>
    <xf numFmtId="0" fontId="0" fillId="0" borderId="1" xfId="0" applyBorder="1" applyAlignment="1" applyProtection="1">
      <alignment horizontal="center" vertical="center"/>
      <protection locked="0"/>
    </xf>
    <xf numFmtId="0" fontId="2" fillId="0" borderId="1" xfId="0" applyFont="1" applyBorder="1" applyAlignment="1" applyProtection="1">
      <alignment vertical="center"/>
      <protection locked="0"/>
    </xf>
    <xf numFmtId="0" fontId="2" fillId="13" borderId="1" xfId="0" applyFont="1" applyFill="1" applyBorder="1" applyAlignment="1" applyProtection="1">
      <alignment horizontal="center" vertical="top"/>
      <protection locked="0"/>
    </xf>
    <xf numFmtId="0" fontId="3" fillId="13" borderId="1" xfId="0" applyFont="1" applyFill="1" applyBorder="1" applyAlignment="1" applyProtection="1">
      <alignment horizontal="center" vertical="top" wrapText="1"/>
      <protection locked="0"/>
    </xf>
    <xf numFmtId="0" fontId="2" fillId="13" borderId="1" xfId="0" applyFont="1" applyFill="1" applyBorder="1" applyAlignment="1" applyProtection="1">
      <alignment vertical="center"/>
      <protection locked="0"/>
    </xf>
    <xf numFmtId="0" fontId="3" fillId="13" borderId="1" xfId="0" applyFont="1" applyFill="1" applyBorder="1" applyAlignment="1" applyProtection="1">
      <alignment vertical="top" wrapText="1"/>
      <protection locked="0"/>
    </xf>
    <xf numFmtId="49" fontId="2" fillId="0" borderId="1" xfId="0" applyNumberFormat="1" applyFont="1" applyBorder="1" applyAlignment="1" applyProtection="1">
      <alignment vertical="center"/>
      <protection locked="0"/>
    </xf>
    <xf numFmtId="0" fontId="2" fillId="13" borderId="1" xfId="0" applyFont="1" applyFill="1" applyBorder="1" applyAlignment="1" applyProtection="1">
      <alignment vertical="top"/>
      <protection locked="0"/>
    </xf>
    <xf numFmtId="0" fontId="0" fillId="13" borderId="1" xfId="0" applyFill="1" applyBorder="1" applyProtection="1">
      <protection locked="0"/>
    </xf>
    <xf numFmtId="0" fontId="2" fillId="13" borderId="1" xfId="0" applyFont="1" applyFill="1" applyBorder="1" applyAlignment="1" applyProtection="1">
      <alignment horizontal="center" vertical="center"/>
      <protection hidden="1"/>
    </xf>
    <xf numFmtId="0" fontId="2" fillId="26" borderId="1" xfId="0" applyFont="1" applyFill="1" applyBorder="1" applyAlignment="1" applyProtection="1">
      <alignment horizontal="center" vertical="center"/>
      <protection hidden="1"/>
    </xf>
    <xf numFmtId="0" fontId="2" fillId="3" borderId="1" xfId="0" applyFont="1" applyFill="1" applyBorder="1" applyAlignment="1" applyProtection="1">
      <alignment horizontal="center" vertical="center"/>
      <protection hidden="1"/>
    </xf>
    <xf numFmtId="0" fontId="2" fillId="25" borderId="1" xfId="0" applyFont="1" applyFill="1" applyBorder="1" applyAlignment="1" applyProtection="1">
      <alignment horizontal="center" vertical="center"/>
      <protection hidden="1"/>
    </xf>
    <xf numFmtId="0" fontId="0" fillId="13" borderId="1" xfId="0" applyFill="1" applyBorder="1" applyAlignment="1" applyProtection="1">
      <alignment horizontal="center" vertical="center"/>
      <protection hidden="1"/>
    </xf>
    <xf numFmtId="0" fontId="0" fillId="26" borderId="1"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0" fillId="25" borderId="1" xfId="0" applyFill="1" applyBorder="1" applyAlignment="1" applyProtection="1">
      <alignment horizontal="center" vertical="center"/>
      <protection hidden="1"/>
    </xf>
    <xf numFmtId="0" fontId="0" fillId="21" borderId="1" xfId="0" applyFill="1" applyBorder="1" applyAlignment="1" applyProtection="1">
      <alignment vertical="top"/>
      <protection locked="0"/>
    </xf>
    <xf numFmtId="0" fontId="10" fillId="21" borderId="1" xfId="0" applyFont="1" applyFill="1" applyBorder="1" applyAlignment="1" applyProtection="1">
      <alignment vertical="top"/>
      <protection locked="0"/>
    </xf>
    <xf numFmtId="0" fontId="0" fillId="21" borderId="12" xfId="0" applyFill="1" applyBorder="1" applyAlignment="1" applyProtection="1">
      <alignment vertical="top"/>
      <protection locked="0"/>
    </xf>
    <xf numFmtId="0" fontId="9" fillId="12" borderId="1" xfId="0" applyFont="1" applyFill="1" applyBorder="1" applyAlignment="1" applyProtection="1">
      <alignment horizontal="center" vertical="center"/>
      <protection locked="0"/>
    </xf>
    <xf numFmtId="0" fontId="9" fillId="0" borderId="1" xfId="0" applyFont="1" applyFill="1" applyBorder="1" applyAlignment="1" applyProtection="1">
      <protection locked="0"/>
    </xf>
    <xf numFmtId="0" fontId="9" fillId="0" borderId="1" xfId="0" applyFont="1" applyBorder="1" applyProtection="1">
      <protection locked="0"/>
    </xf>
    <xf numFmtId="0" fontId="9" fillId="0" borderId="1" xfId="0" applyFont="1" applyBorder="1" applyAlignment="1" applyProtection="1">
      <protection locked="0"/>
    </xf>
    <xf numFmtId="0" fontId="9" fillId="0" borderId="1" xfId="0" applyFont="1" applyFill="1" applyBorder="1" applyProtection="1">
      <protection locked="0"/>
    </xf>
    <xf numFmtId="0" fontId="17" fillId="0" borderId="0" xfId="0" applyFont="1" applyProtection="1">
      <protection locked="0"/>
    </xf>
    <xf numFmtId="0" fontId="9" fillId="0" borderId="1" xfId="0" applyFont="1" applyFill="1" applyBorder="1" applyAlignment="1" applyProtection="1">
      <alignment horizontal="left" wrapText="1"/>
      <protection locked="0"/>
    </xf>
    <xf numFmtId="0" fontId="9" fillId="0" borderId="1" xfId="0" applyFont="1" applyFill="1" applyBorder="1" applyAlignment="1" applyProtection="1">
      <alignment wrapText="1"/>
      <protection locked="0"/>
    </xf>
    <xf numFmtId="0" fontId="9" fillId="0" borderId="0" xfId="0" applyFont="1" applyFill="1" applyBorder="1" applyProtection="1">
      <protection locked="0"/>
    </xf>
    <xf numFmtId="0" fontId="0" fillId="0" borderId="0" xfId="0" applyFill="1" applyBorder="1" applyProtection="1">
      <protection locked="0"/>
    </xf>
    <xf numFmtId="0" fontId="4" fillId="0" borderId="0" xfId="0" applyFont="1" applyProtection="1">
      <protection locked="0"/>
    </xf>
    <xf numFmtId="0" fontId="12" fillId="0" borderId="0" xfId="0" applyFont="1" applyFill="1" applyBorder="1" applyAlignment="1" applyProtection="1">
      <alignment vertical="center"/>
      <protection locked="0"/>
    </xf>
    <xf numFmtId="0" fontId="12" fillId="0" borderId="1" xfId="0" applyFont="1" applyBorder="1" applyProtection="1">
      <protection locked="0"/>
    </xf>
    <xf numFmtId="0" fontId="12" fillId="13" borderId="1" xfId="0" applyFont="1" applyFill="1" applyBorder="1" applyAlignment="1" applyProtection="1">
      <alignment vertical="center"/>
      <protection locked="0"/>
    </xf>
    <xf numFmtId="0" fontId="2" fillId="11"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center"/>
      <protection locked="0"/>
    </xf>
    <xf numFmtId="0" fontId="0" fillId="0" borderId="5" xfId="0" applyFill="1" applyBorder="1" applyAlignment="1" applyProtection="1">
      <alignment vertical="center"/>
      <protection locked="0"/>
    </xf>
    <xf numFmtId="0" fontId="2" fillId="4" borderId="1" xfId="0" applyFont="1" applyFill="1" applyBorder="1" applyAlignment="1" applyProtection="1">
      <alignment horizontal="center" vertical="center"/>
      <protection locked="0"/>
    </xf>
    <xf numFmtId="0" fontId="2" fillId="23" borderId="1" xfId="0" applyFont="1" applyFill="1" applyBorder="1" applyAlignment="1" applyProtection="1">
      <alignment horizontal="center" vertical="center"/>
      <protection locked="0"/>
    </xf>
    <xf numFmtId="0" fontId="2" fillId="0" borderId="0" xfId="0" applyFont="1" applyFill="1" applyBorder="1" applyProtection="1">
      <protection locked="0"/>
    </xf>
    <xf numFmtId="0" fontId="2" fillId="0" borderId="1" xfId="0" applyFont="1" applyFill="1" applyBorder="1" applyAlignment="1" applyProtection="1">
      <alignment vertical="center" wrapText="1"/>
      <protection locked="0"/>
    </xf>
    <xf numFmtId="0" fontId="2" fillId="0" borderId="1" xfId="0" applyFont="1" applyFill="1" applyBorder="1" applyProtection="1">
      <protection locked="0"/>
    </xf>
    <xf numFmtId="0" fontId="4" fillId="0" borderId="0" xfId="0" applyFont="1" applyBorder="1" applyProtection="1">
      <protection locked="0"/>
    </xf>
    <xf numFmtId="0" fontId="12" fillId="14" borderId="1" xfId="0" applyFont="1" applyFill="1" applyBorder="1" applyAlignment="1" applyProtection="1">
      <alignment horizontal="center" vertical="top"/>
      <protection locked="0"/>
    </xf>
    <xf numFmtId="0" fontId="12" fillId="15" borderId="1" xfId="0" applyFont="1" applyFill="1" applyBorder="1" applyAlignment="1" applyProtection="1">
      <alignment horizontal="center" vertical="top"/>
      <protection locked="0"/>
    </xf>
    <xf numFmtId="0" fontId="12" fillId="10" borderId="1" xfId="0" applyFont="1" applyFill="1" applyBorder="1" applyAlignment="1" applyProtection="1">
      <alignment horizontal="center" vertical="top"/>
      <protection locked="0"/>
    </xf>
    <xf numFmtId="0" fontId="12" fillId="17" borderId="1" xfId="0" applyFont="1" applyFill="1" applyBorder="1" applyAlignment="1" applyProtection="1">
      <alignment horizontal="center" vertical="top"/>
      <protection locked="0"/>
    </xf>
    <xf numFmtId="0" fontId="12" fillId="8" borderId="1" xfId="0" applyFont="1" applyFill="1" applyBorder="1" applyAlignment="1" applyProtection="1">
      <alignment horizontal="center" vertical="top"/>
      <protection locked="0"/>
    </xf>
    <xf numFmtId="0" fontId="12" fillId="3" borderId="1" xfId="0" applyFont="1" applyFill="1" applyBorder="1" applyAlignment="1" applyProtection="1">
      <alignment horizontal="center" vertical="top"/>
      <protection locked="0"/>
    </xf>
    <xf numFmtId="0" fontId="2" fillId="8" borderId="1"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0" fontId="2"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Fill="1" applyBorder="1" applyProtection="1">
      <protection locked="0"/>
    </xf>
    <xf numFmtId="0" fontId="12" fillId="5" borderId="1"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top"/>
      <protection locked="0"/>
    </xf>
    <xf numFmtId="0" fontId="2" fillId="0" borderId="1" xfId="0" applyFont="1" applyBorder="1" applyAlignment="1" applyProtection="1">
      <alignment horizontal="left" vertical="top" wrapText="1"/>
      <protection locked="0"/>
    </xf>
    <xf numFmtId="0" fontId="3" fillId="8" borderId="1" xfId="0" applyFont="1" applyFill="1" applyBorder="1" applyAlignment="1" applyProtection="1">
      <alignment horizontal="center" vertical="center" wrapText="1"/>
      <protection locked="0"/>
    </xf>
    <xf numFmtId="0" fontId="3" fillId="28" borderId="1" xfId="0" applyFont="1" applyFill="1" applyBorder="1" applyAlignment="1" applyProtection="1">
      <alignment horizontal="center" vertical="center" wrapText="1"/>
      <protection locked="0"/>
    </xf>
    <xf numFmtId="4" fontId="2" fillId="0" borderId="0" xfId="0" applyNumberFormat="1" applyFont="1" applyFill="1" applyBorder="1" applyAlignment="1" applyProtection="1">
      <alignment vertical="top"/>
      <protection locked="0"/>
    </xf>
    <xf numFmtId="0" fontId="4" fillId="0" borderId="0" xfId="0" applyFont="1" applyFill="1" applyBorder="1" applyAlignment="1" applyProtection="1">
      <alignment vertical="center"/>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left" vertical="top" wrapText="1"/>
      <protection locked="0"/>
    </xf>
    <xf numFmtId="3" fontId="3" fillId="7" borderId="1" xfId="0" applyNumberFormat="1" applyFont="1" applyFill="1" applyBorder="1" applyAlignment="1" applyProtection="1">
      <alignment vertical="top"/>
      <protection locked="0"/>
    </xf>
    <xf numFmtId="0" fontId="9" fillId="20" borderId="1"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protection locked="0"/>
    </xf>
    <xf numFmtId="0" fontId="9" fillId="23" borderId="1" xfId="0" applyFont="1" applyFill="1" applyBorder="1" applyProtection="1">
      <protection hidden="1"/>
    </xf>
    <xf numFmtId="0" fontId="9" fillId="13" borderId="1" xfId="0" applyFont="1" applyFill="1" applyBorder="1" applyProtection="1">
      <protection hidden="1"/>
    </xf>
    <xf numFmtId="0" fontId="9" fillId="26" borderId="1" xfId="0" applyFont="1" applyFill="1" applyBorder="1" applyProtection="1">
      <protection hidden="1"/>
    </xf>
    <xf numFmtId="0" fontId="9" fillId="3" borderId="1" xfId="0" applyFont="1" applyFill="1" applyBorder="1" applyProtection="1">
      <protection hidden="1"/>
    </xf>
    <xf numFmtId="0" fontId="2" fillId="13" borderId="1" xfId="0" applyFont="1" applyFill="1" applyBorder="1" applyAlignment="1" applyProtection="1">
      <alignment horizontal="right" vertical="center"/>
      <protection hidden="1"/>
    </xf>
    <xf numFmtId="0" fontId="2" fillId="26" borderId="1" xfId="0" applyFont="1" applyFill="1" applyBorder="1" applyAlignment="1" applyProtection="1">
      <alignment horizontal="right" vertical="center"/>
      <protection hidden="1"/>
    </xf>
    <xf numFmtId="0" fontId="2" fillId="3" borderId="1" xfId="0" applyFont="1" applyFill="1" applyBorder="1" applyAlignment="1" applyProtection="1">
      <alignment horizontal="right" vertical="center"/>
      <protection hidden="1"/>
    </xf>
    <xf numFmtId="0" fontId="2" fillId="13" borderId="1" xfId="0" applyFont="1" applyFill="1" applyBorder="1" applyProtection="1">
      <protection hidden="1"/>
    </xf>
    <xf numFmtId="0" fontId="2" fillId="7" borderId="1" xfId="0" applyFont="1" applyFill="1" applyBorder="1" applyAlignment="1" applyProtection="1">
      <alignment vertical="center"/>
      <protection hidden="1"/>
    </xf>
    <xf numFmtId="4" fontId="2" fillId="28" borderId="1" xfId="0" applyNumberFormat="1" applyFont="1" applyFill="1" applyBorder="1" applyAlignment="1" applyProtection="1">
      <alignment horizontal="right" vertical="center"/>
      <protection hidden="1"/>
    </xf>
    <xf numFmtId="4" fontId="2" fillId="18" borderId="1" xfId="0" applyNumberFormat="1" applyFont="1" applyFill="1" applyBorder="1" applyAlignment="1" applyProtection="1">
      <alignment horizontal="right" vertical="center"/>
      <protection hidden="1"/>
    </xf>
    <xf numFmtId="4" fontId="2" fillId="26" borderId="1" xfId="0" applyNumberFormat="1" applyFont="1" applyFill="1" applyBorder="1" applyAlignment="1" applyProtection="1">
      <alignment horizontal="right" vertical="center"/>
      <protection hidden="1"/>
    </xf>
    <xf numFmtId="3" fontId="2" fillId="13" borderId="1" xfId="0" applyNumberFormat="1" applyFont="1" applyFill="1" applyBorder="1" applyAlignment="1" applyProtection="1">
      <alignment horizontal="center" vertical="top"/>
      <protection hidden="1"/>
    </xf>
    <xf numFmtId="0" fontId="2" fillId="13" borderId="1" xfId="0" applyNumberFormat="1" applyFont="1" applyFill="1" applyBorder="1" applyAlignment="1" applyProtection="1">
      <alignment horizontal="center" vertical="top"/>
      <protection hidden="1"/>
    </xf>
    <xf numFmtId="3" fontId="3" fillId="7" borderId="1" xfId="0" applyNumberFormat="1" applyFont="1" applyFill="1" applyBorder="1" applyAlignment="1" applyProtection="1">
      <alignment horizontal="center" vertical="top"/>
      <protection hidden="1"/>
    </xf>
    <xf numFmtId="0" fontId="4" fillId="21" borderId="1" xfId="0" applyFont="1" applyFill="1" applyBorder="1" applyAlignment="1" applyProtection="1">
      <alignment vertical="center" wrapText="1"/>
      <protection locked="0"/>
    </xf>
    <xf numFmtId="0" fontId="4" fillId="21" borderId="12" xfId="0" applyFont="1" applyFill="1" applyBorder="1" applyAlignment="1" applyProtection="1">
      <alignment vertical="center" wrapText="1"/>
      <protection locked="0"/>
    </xf>
    <xf numFmtId="10" fontId="2" fillId="27" borderId="1" xfId="0" applyNumberFormat="1" applyFont="1" applyFill="1" applyBorder="1" applyAlignment="1" applyProtection="1">
      <alignment vertical="center"/>
      <protection hidden="1"/>
    </xf>
    <xf numFmtId="10" fontId="4" fillId="27" borderId="1" xfId="0" applyNumberFormat="1" applyFont="1" applyFill="1" applyBorder="1" applyProtection="1">
      <protection hidden="1"/>
    </xf>
    <xf numFmtId="0" fontId="12" fillId="4" borderId="13"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protection locked="0"/>
    </xf>
    <xf numFmtId="0" fontId="12" fillId="13" borderId="12"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26" borderId="1"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2" fillId="8" borderId="1" xfId="0" applyFont="1" applyFill="1" applyBorder="1" applyAlignment="1" applyProtection="1">
      <alignment horizontal="center" vertical="center"/>
      <protection locked="0"/>
    </xf>
    <xf numFmtId="0" fontId="12" fillId="13" borderId="1" xfId="0" applyFont="1" applyFill="1" applyBorder="1" applyAlignment="1" applyProtection="1">
      <alignment horizontal="center" vertical="center" wrapText="1"/>
      <protection locked="0"/>
    </xf>
    <xf numFmtId="0" fontId="2" fillId="13" borderId="1" xfId="0" applyNumberFormat="1" applyFont="1" applyFill="1" applyBorder="1" applyAlignment="1" applyProtection="1">
      <alignment horizontal="center" vertical="center"/>
      <protection hidden="1"/>
    </xf>
    <xf numFmtId="0" fontId="2" fillId="0" borderId="1" xfId="0" applyFont="1" applyBorder="1" applyAlignment="1" applyProtection="1">
      <alignment horizontal="center" vertical="center"/>
      <protection locked="0"/>
    </xf>
    <xf numFmtId="0" fontId="4" fillId="0" borderId="1" xfId="0" applyFont="1" applyBorder="1" applyProtection="1">
      <protection locked="0"/>
    </xf>
    <xf numFmtId="0" fontId="12" fillId="7" borderId="12" xfId="0" applyFont="1" applyFill="1" applyBorder="1" applyAlignment="1" applyProtection="1">
      <alignment vertical="center"/>
      <protection hidden="1"/>
    </xf>
    <xf numFmtId="0" fontId="0" fillId="0" borderId="0" xfId="0" applyProtection="1">
      <protection hidden="1"/>
    </xf>
    <xf numFmtId="0" fontId="2" fillId="0" borderId="11"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12" fillId="14" borderId="11" xfId="0" applyFont="1" applyFill="1" applyBorder="1" applyAlignment="1" applyProtection="1">
      <alignment horizontal="center" vertical="top"/>
      <protection hidden="1"/>
    </xf>
    <xf numFmtId="0" fontId="12" fillId="15" borderId="1" xfId="0" applyFont="1" applyFill="1" applyBorder="1" applyAlignment="1" applyProtection="1">
      <alignment horizontal="center" vertical="top"/>
      <protection hidden="1"/>
    </xf>
    <xf numFmtId="0" fontId="12" fillId="10" borderId="1" xfId="0" applyFont="1" applyFill="1" applyBorder="1" applyAlignment="1" applyProtection="1">
      <alignment horizontal="center" vertical="top"/>
      <protection hidden="1"/>
    </xf>
    <xf numFmtId="0" fontId="12" fillId="17" borderId="1" xfId="0" applyFont="1" applyFill="1" applyBorder="1" applyAlignment="1" applyProtection="1">
      <alignment horizontal="center" vertical="top"/>
      <protection hidden="1"/>
    </xf>
    <xf numFmtId="0" fontId="12" fillId="8" borderId="1" xfId="0" applyFont="1" applyFill="1" applyBorder="1" applyAlignment="1" applyProtection="1">
      <alignment horizontal="center" vertical="top"/>
      <protection hidden="1"/>
    </xf>
    <xf numFmtId="0" fontId="12" fillId="3" borderId="1" xfId="0" applyFont="1" applyFill="1" applyBorder="1" applyAlignment="1" applyProtection="1">
      <alignment horizontal="center" vertical="top"/>
      <protection hidden="1"/>
    </xf>
    <xf numFmtId="0" fontId="12" fillId="14" borderId="1" xfId="0" applyFont="1" applyFill="1" applyBorder="1" applyAlignment="1" applyProtection="1">
      <alignment horizontal="center" vertical="top"/>
      <protection hidden="1"/>
    </xf>
    <xf numFmtId="0" fontId="12" fillId="3" borderId="9" xfId="0" applyFont="1" applyFill="1" applyBorder="1" applyAlignment="1" applyProtection="1">
      <alignment horizontal="center" vertical="top"/>
      <protection hidden="1"/>
    </xf>
    <xf numFmtId="0" fontId="4" fillId="5"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13" borderId="1" xfId="0" applyFont="1" applyFill="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0" fillId="0" borderId="11" xfId="0" applyBorder="1" applyProtection="1">
      <protection hidden="1"/>
    </xf>
    <xf numFmtId="0" fontId="0" fillId="0" borderId="1" xfId="0" applyBorder="1" applyProtection="1">
      <protection hidden="1"/>
    </xf>
    <xf numFmtId="3" fontId="0" fillId="0" borderId="11" xfId="0" applyNumberFormat="1" applyBorder="1" applyProtection="1">
      <protection hidden="1"/>
    </xf>
    <xf numFmtId="3" fontId="0" fillId="0" borderId="1" xfId="0" applyNumberFormat="1" applyBorder="1" applyProtection="1">
      <protection hidden="1"/>
    </xf>
    <xf numFmtId="0" fontId="0" fillId="0" borderId="0" xfId="0" applyFill="1" applyBorder="1" applyAlignment="1" applyProtection="1">
      <alignment vertical="center"/>
      <protection hidden="1"/>
    </xf>
    <xf numFmtId="0" fontId="0" fillId="0" borderId="0" xfId="0" applyFill="1" applyBorder="1" applyAlignment="1" applyProtection="1">
      <protection hidden="1"/>
    </xf>
    <xf numFmtId="0" fontId="0" fillId="0" borderId="0" xfId="0" applyBorder="1" applyProtection="1">
      <protection hidden="1"/>
    </xf>
    <xf numFmtId="0" fontId="0" fillId="0" borderId="0" xfId="0" applyFill="1" applyBorder="1" applyAlignment="1" applyProtection="1">
      <alignment horizontal="center" vertical="center" wrapText="1"/>
      <protection hidden="1"/>
    </xf>
    <xf numFmtId="3" fontId="0" fillId="0" borderId="0" xfId="0" applyNumberFormat="1" applyBorder="1" applyProtection="1">
      <protection hidden="1"/>
    </xf>
    <xf numFmtId="0" fontId="1" fillId="0" borderId="0" xfId="0" applyFont="1" applyFill="1" applyBorder="1" applyAlignment="1" applyProtection="1">
      <alignment vertical="center"/>
      <protection hidden="1"/>
    </xf>
    <xf numFmtId="0" fontId="25" fillId="23" borderId="11" xfId="0" applyFont="1" applyFill="1" applyBorder="1" applyAlignment="1" applyProtection="1">
      <alignment vertical="center"/>
      <protection hidden="1"/>
    </xf>
    <xf numFmtId="0" fontId="17" fillId="23" borderId="1" xfId="0" applyFont="1" applyFill="1" applyBorder="1" applyAlignment="1" applyProtection="1">
      <alignment vertical="center"/>
      <protection hidden="1"/>
    </xf>
    <xf numFmtId="0" fontId="25" fillId="23" borderId="1" xfId="0" applyFont="1" applyFill="1" applyBorder="1" applyAlignment="1" applyProtection="1">
      <alignment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protection hidden="1"/>
    </xf>
    <xf numFmtId="0" fontId="0" fillId="0" borderId="1" xfId="0" applyNumberFormat="1" applyBorder="1" applyAlignment="1" applyProtection="1">
      <protection hidden="1"/>
    </xf>
    <xf numFmtId="0" fontId="4" fillId="0" borderId="1" xfId="0" applyFont="1" applyFill="1" applyBorder="1" applyAlignment="1" applyProtection="1">
      <alignment vertical="center"/>
      <protection hidden="1"/>
    </xf>
    <xf numFmtId="0" fontId="0" fillId="0" borderId="1" xfId="0" applyFont="1" applyBorder="1" applyProtection="1">
      <protection hidden="1"/>
    </xf>
    <xf numFmtId="0" fontId="0" fillId="0" borderId="14" xfId="0" applyFill="1" applyBorder="1" applyAlignment="1" applyProtection="1">
      <alignment vertical="center"/>
      <protection hidden="1"/>
    </xf>
    <xf numFmtId="0" fontId="0" fillId="0" borderId="14" xfId="0" applyFill="1" applyBorder="1" applyAlignment="1" applyProtection="1">
      <alignment horizontal="center" vertical="center" wrapText="1"/>
      <protection hidden="1"/>
    </xf>
    <xf numFmtId="0" fontId="2" fillId="0" borderId="0"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25" fillId="0" borderId="0" xfId="0" applyFont="1" applyFill="1" applyBorder="1" applyAlignment="1" applyProtection="1">
      <alignment vertical="center"/>
      <protection hidden="1"/>
    </xf>
    <xf numFmtId="0" fontId="25" fillId="0" borderId="0" xfId="0" applyFont="1" applyFill="1" applyBorder="1" applyAlignment="1" applyProtection="1">
      <alignment horizontal="center" vertical="center" wrapText="1"/>
      <protection hidden="1"/>
    </xf>
    <xf numFmtId="0" fontId="24" fillId="0" borderId="0" xfId="0" applyFont="1" applyFill="1" applyBorder="1" applyAlignment="1" applyProtection="1">
      <alignment vertical="center"/>
      <protection hidden="1"/>
    </xf>
    <xf numFmtId="0" fontId="12" fillId="0" borderId="0" xfId="0" applyFont="1" applyFill="1" applyBorder="1" applyAlignment="1" applyProtection="1">
      <alignment vertical="center"/>
      <protection hidden="1"/>
    </xf>
    <xf numFmtId="0" fontId="2" fillId="0" borderId="0" xfId="0" applyFont="1" applyFill="1" applyBorder="1" applyAlignment="1" applyProtection="1">
      <alignment horizontal="center" vertical="center"/>
      <protection hidden="1"/>
    </xf>
    <xf numFmtId="4" fontId="0" fillId="0" borderId="1" xfId="0" applyNumberFormat="1" applyBorder="1" applyProtection="1">
      <protection hidden="1"/>
    </xf>
    <xf numFmtId="0" fontId="0" fillId="34" borderId="1" xfId="0" applyFill="1" applyBorder="1" applyAlignment="1" applyProtection="1">
      <alignment horizontal="center" vertical="center" wrapText="1"/>
      <protection hidden="1"/>
    </xf>
    <xf numFmtId="0" fontId="0" fillId="34" borderId="1" xfId="0" applyFill="1" applyBorder="1" applyProtection="1">
      <protection hidden="1"/>
    </xf>
    <xf numFmtId="0" fontId="0" fillId="11" borderId="1" xfId="0" applyFill="1" applyBorder="1" applyAlignment="1">
      <alignment horizontal="center"/>
    </xf>
    <xf numFmtId="0" fontId="0" fillId="18" borderId="1" xfId="0" applyFill="1" applyBorder="1" applyAlignment="1">
      <alignment horizontal="center"/>
    </xf>
    <xf numFmtId="0" fontId="0" fillId="18" borderId="1" xfId="0" applyFill="1" applyBorder="1" applyAlignment="1">
      <alignment horizontal="center" vertical="center"/>
    </xf>
    <xf numFmtId="0" fontId="12" fillId="0" borderId="1" xfId="0" applyFont="1" applyFill="1" applyBorder="1" applyAlignment="1">
      <alignment horizontal="center" vertical="top" wrapText="1"/>
    </xf>
    <xf numFmtId="0" fontId="0" fillId="0" borderId="0" xfId="0" applyAlignment="1">
      <alignment horizontal="center"/>
    </xf>
    <xf numFmtId="0" fontId="2" fillId="0" borderId="0" xfId="0" applyFont="1" applyFill="1" applyBorder="1" applyAlignment="1" applyProtection="1">
      <alignment horizontal="center"/>
      <protection locked="0"/>
    </xf>
    <xf numFmtId="0" fontId="3"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wrapText="1"/>
      <protection locked="0"/>
    </xf>
    <xf numFmtId="0" fontId="3" fillId="18" borderId="12" xfId="0" applyFont="1" applyFill="1" applyBorder="1" applyAlignment="1" applyProtection="1">
      <alignment horizontal="center" vertical="center" wrapText="1"/>
      <protection locked="0"/>
    </xf>
    <xf numFmtId="0" fontId="3" fillId="18" borderId="13"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1" fillId="8" borderId="9" xfId="0" applyFont="1" applyFill="1" applyBorder="1" applyAlignment="1" applyProtection="1">
      <alignment horizontal="center" vertical="center" wrapText="1"/>
      <protection locked="0"/>
    </xf>
    <xf numFmtId="0" fontId="3" fillId="8" borderId="11" xfId="0" applyFont="1" applyFill="1" applyBorder="1" applyAlignment="1" applyProtection="1">
      <alignment horizontal="center" vertical="center" wrapText="1"/>
      <protection locked="0"/>
    </xf>
    <xf numFmtId="0" fontId="1" fillId="8" borderId="2" xfId="0" applyFont="1" applyFill="1" applyBorder="1" applyAlignment="1" applyProtection="1">
      <alignment horizontal="center" vertical="center"/>
      <protection locked="0"/>
    </xf>
    <xf numFmtId="0" fontId="3" fillId="8" borderId="4" xfId="0" applyFont="1" applyFill="1" applyBorder="1" applyAlignment="1" applyProtection="1">
      <alignment horizontal="center" vertical="center"/>
      <protection locked="0"/>
    </xf>
    <xf numFmtId="0" fontId="3" fillId="8" borderId="6" xfId="0" applyFont="1" applyFill="1" applyBorder="1" applyAlignment="1" applyProtection="1">
      <alignment horizontal="center" vertical="center"/>
      <protection locked="0"/>
    </xf>
    <xf numFmtId="0" fontId="3" fillId="8" borderId="8" xfId="0" applyFont="1" applyFill="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3" fillId="8" borderId="10"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12" fillId="7" borderId="1" xfId="0" applyFont="1" applyFill="1" applyBorder="1" applyAlignment="1" applyProtection="1">
      <alignment horizontal="center" vertical="center"/>
      <protection locked="0"/>
    </xf>
    <xf numFmtId="0" fontId="22" fillId="6" borderId="1" xfId="0" applyFont="1" applyFill="1" applyBorder="1" applyAlignment="1" applyProtection="1">
      <alignment horizontal="center" vertical="center" wrapText="1"/>
      <protection locked="0"/>
    </xf>
    <xf numFmtId="0" fontId="22" fillId="18" borderId="1" xfId="0" applyFont="1" applyFill="1" applyBorder="1" applyAlignment="1" applyProtection="1">
      <alignment horizontal="center" vertical="center" wrapText="1"/>
      <protection locked="0"/>
    </xf>
    <xf numFmtId="0" fontId="23" fillId="16" borderId="1" xfId="0" applyFont="1" applyFill="1" applyBorder="1" applyAlignment="1" applyProtection="1">
      <alignment horizontal="center" vertical="center" wrapText="1"/>
      <protection locked="0"/>
    </xf>
    <xf numFmtId="0" fontId="12" fillId="19" borderId="1" xfId="0" applyFont="1" applyFill="1" applyBorder="1" applyAlignment="1" applyProtection="1">
      <alignment horizontal="center" vertical="center" wrapText="1"/>
      <protection locked="0"/>
    </xf>
    <xf numFmtId="0" fontId="22" fillId="23" borderId="1" xfId="0" applyFont="1" applyFill="1" applyBorder="1" applyAlignment="1" applyProtection="1">
      <alignment horizontal="center" vertical="center" wrapText="1"/>
      <protection locked="0"/>
    </xf>
    <xf numFmtId="0" fontId="12" fillId="8" borderId="1"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protection locked="0"/>
    </xf>
    <xf numFmtId="0" fontId="2" fillId="0" borderId="10" xfId="0" applyFont="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wrapText="1"/>
      <protection locked="0"/>
    </xf>
    <xf numFmtId="0" fontId="9" fillId="0" borderId="9" xfId="0" applyFont="1" applyBorder="1" applyAlignment="1" applyProtection="1">
      <alignment horizontal="left"/>
      <protection locked="0"/>
    </xf>
    <xf numFmtId="0" fontId="9" fillId="0" borderId="10" xfId="0" applyFont="1" applyBorder="1" applyAlignment="1" applyProtection="1">
      <alignment horizontal="left"/>
      <protection locked="0"/>
    </xf>
    <xf numFmtId="0" fontId="9" fillId="0" borderId="11" xfId="0" applyFont="1" applyBorder="1" applyAlignment="1" applyProtection="1">
      <alignment horizontal="left"/>
      <protection locked="0"/>
    </xf>
    <xf numFmtId="0" fontId="9" fillId="16" borderId="9" xfId="0" applyFont="1" applyFill="1" applyBorder="1" applyAlignment="1" applyProtection="1">
      <alignment horizontal="left" vertical="center"/>
      <protection locked="0"/>
    </xf>
    <xf numFmtId="0" fontId="9" fillId="16" borderId="10" xfId="0" applyFont="1" applyFill="1" applyBorder="1" applyAlignment="1" applyProtection="1">
      <alignment horizontal="left" vertical="center"/>
      <protection locked="0"/>
    </xf>
    <xf numFmtId="0" fontId="9" fillId="16" borderId="11" xfId="0" applyFont="1" applyFill="1" applyBorder="1" applyAlignment="1" applyProtection="1">
      <alignment horizontal="left" vertical="center"/>
      <protection locked="0"/>
    </xf>
    <xf numFmtId="0" fontId="9" fillId="9" borderId="9" xfId="0" applyFont="1" applyFill="1" applyBorder="1" applyAlignment="1" applyProtection="1">
      <alignment horizontal="left" vertical="center"/>
      <protection locked="0"/>
    </xf>
    <xf numFmtId="0" fontId="9" fillId="9" borderId="10" xfId="0" applyFont="1" applyFill="1" applyBorder="1" applyAlignment="1" applyProtection="1">
      <alignment horizontal="left" vertical="center"/>
      <protection locked="0"/>
    </xf>
    <xf numFmtId="0" fontId="9" fillId="9" borderId="11"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center"/>
      <protection locked="0"/>
    </xf>
    <xf numFmtId="0" fontId="9" fillId="0" borderId="1" xfId="0" applyFont="1" applyBorder="1" applyAlignment="1" applyProtection="1">
      <alignment horizontal="left"/>
      <protection locked="0"/>
    </xf>
    <xf numFmtId="0" fontId="2" fillId="0" borderId="1" xfId="0" applyFont="1" applyBorder="1" applyAlignment="1" applyProtection="1">
      <alignment horizontal="center" vertical="center" wrapText="1"/>
      <protection locked="0"/>
    </xf>
    <xf numFmtId="0" fontId="2" fillId="0" borderId="0" xfId="0" applyFont="1" applyBorder="1" applyAlignment="1" applyProtection="1">
      <alignment horizontal="center" vertical="top" wrapText="1"/>
      <protection locked="0"/>
    </xf>
    <xf numFmtId="0" fontId="4" fillId="0" borderId="1"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2" fillId="26" borderId="1" xfId="0" applyFont="1" applyFill="1" applyBorder="1" applyAlignment="1" applyProtection="1">
      <alignment horizontal="center" vertical="center"/>
      <protection locked="0"/>
    </xf>
    <xf numFmtId="0" fontId="12" fillId="26"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wrapText="1"/>
      <protection locked="0"/>
    </xf>
    <xf numFmtId="0" fontId="13" fillId="16" borderId="1" xfId="0" applyFont="1" applyFill="1" applyBorder="1" applyAlignment="1" applyProtection="1">
      <alignment horizontal="center" vertical="center" wrapText="1"/>
      <protection locked="0"/>
    </xf>
    <xf numFmtId="0" fontId="19" fillId="25" borderId="0" xfId="0" applyFont="1" applyFill="1" applyAlignment="1" applyProtection="1">
      <alignment horizontal="center" vertical="center" wrapText="1"/>
      <protection locked="0"/>
    </xf>
    <xf numFmtId="0" fontId="18" fillId="25" borderId="0" xfId="0" applyFont="1" applyFill="1" applyAlignment="1" applyProtection="1">
      <alignment horizontal="center" vertical="center" wrapText="1"/>
      <protection locked="0"/>
    </xf>
    <xf numFmtId="0" fontId="16" fillId="11"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3" fillId="8"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2" fillId="26" borderId="1" xfId="0" applyFont="1" applyFill="1" applyBorder="1" applyAlignment="1" applyProtection="1">
      <alignment horizontal="center" vertical="center"/>
      <protection locked="0"/>
    </xf>
    <xf numFmtId="0" fontId="13" fillId="18" borderId="1" xfId="0"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protection locked="0"/>
    </xf>
    <xf numFmtId="0" fontId="20" fillId="0" borderId="1" xfId="0" applyFont="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4" fillId="24" borderId="2" xfId="0" applyFont="1" applyFill="1" applyBorder="1" applyAlignment="1" applyProtection="1">
      <alignment horizontal="center" vertical="center" wrapText="1"/>
      <protection locked="0"/>
    </xf>
    <xf numFmtId="0" fontId="14" fillId="24" borderId="3" xfId="0" applyFont="1" applyFill="1" applyBorder="1" applyAlignment="1" applyProtection="1">
      <alignment horizontal="center" vertical="center" wrapText="1"/>
      <protection locked="0"/>
    </xf>
    <xf numFmtId="0" fontId="14" fillId="24" borderId="4" xfId="0" applyFont="1" applyFill="1" applyBorder="1" applyAlignment="1" applyProtection="1">
      <alignment horizontal="center" vertical="center" wrapText="1"/>
      <protection locked="0"/>
    </xf>
    <xf numFmtId="0" fontId="14" fillId="24" borderId="6" xfId="0" applyFont="1" applyFill="1" applyBorder="1" applyAlignment="1" applyProtection="1">
      <alignment horizontal="center" vertical="center" wrapText="1"/>
      <protection locked="0"/>
    </xf>
    <xf numFmtId="0" fontId="14" fillId="24" borderId="7" xfId="0" applyFont="1" applyFill="1" applyBorder="1" applyAlignment="1" applyProtection="1">
      <alignment horizontal="center" vertical="center" wrapText="1"/>
      <protection locked="0"/>
    </xf>
    <xf numFmtId="0" fontId="14" fillId="24" borderId="8" xfId="0" applyFont="1" applyFill="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4" fillId="0" borderId="9"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12" fillId="11" borderId="1"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xf numFmtId="0" fontId="11" fillId="3" borderId="11" xfId="0" applyFont="1" applyFill="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15" fillId="11"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1" fillId="9" borderId="9" xfId="0" applyFont="1" applyFill="1" applyBorder="1" applyAlignment="1" applyProtection="1">
      <alignment horizontal="center" vertical="center" wrapText="1"/>
      <protection locked="0"/>
    </xf>
    <xf numFmtId="0" fontId="1" fillId="9" borderId="10" xfId="0" applyFont="1" applyFill="1" applyBorder="1" applyAlignment="1" applyProtection="1">
      <alignment horizontal="center" vertical="center" wrapText="1"/>
      <protection locked="0"/>
    </xf>
    <xf numFmtId="0" fontId="1" fillId="9" borderId="11"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top" wrapText="1"/>
      <protection locked="0"/>
    </xf>
    <xf numFmtId="0" fontId="2" fillId="4" borderId="10" xfId="0" applyFont="1" applyFill="1" applyBorder="1" applyAlignment="1" applyProtection="1">
      <alignment horizontal="center" vertical="top" wrapText="1"/>
      <protection locked="0"/>
    </xf>
    <xf numFmtId="0" fontId="2" fillId="4" borderId="11" xfId="0" applyFont="1" applyFill="1" applyBorder="1" applyAlignment="1" applyProtection="1">
      <alignment horizontal="center" vertical="top" wrapText="1"/>
      <protection locked="0"/>
    </xf>
    <xf numFmtId="0" fontId="4" fillId="0" borderId="9"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2" fillId="0" borderId="9" xfId="0" applyFont="1" applyBorder="1" applyAlignment="1" applyProtection="1">
      <alignment horizontal="center" wrapText="1"/>
      <protection locked="0"/>
    </xf>
    <xf numFmtId="0" fontId="2" fillId="0" borderId="11" xfId="0" applyFont="1" applyBorder="1" applyAlignment="1" applyProtection="1">
      <alignment horizontal="center" wrapText="1"/>
      <protection locked="0"/>
    </xf>
    <xf numFmtId="4" fontId="2" fillId="0" borderId="9" xfId="0" applyNumberFormat="1" applyFont="1" applyFill="1" applyBorder="1" applyAlignment="1" applyProtection="1">
      <alignment horizontal="center" vertical="top" wrapText="1"/>
      <protection locked="0"/>
    </xf>
    <xf numFmtId="4" fontId="2" fillId="0" borderId="11" xfId="0" applyNumberFormat="1" applyFont="1" applyFill="1" applyBorder="1" applyAlignment="1" applyProtection="1">
      <alignment horizontal="center" vertical="top" wrapText="1"/>
      <protection locked="0"/>
    </xf>
    <xf numFmtId="4" fontId="2" fillId="0" borderId="0" xfId="0" applyNumberFormat="1" applyFont="1" applyFill="1" applyBorder="1" applyAlignment="1" applyProtection="1">
      <alignment horizontal="center" vertical="top" wrapText="1"/>
      <protection locked="0"/>
    </xf>
    <xf numFmtId="0" fontId="2" fillId="0" borderId="1" xfId="0" applyFont="1" applyBorder="1" applyAlignment="1">
      <alignment horizontal="left" vertical="center" wrapText="1"/>
    </xf>
    <xf numFmtId="0" fontId="0" fillId="25" borderId="0" xfId="0" applyFill="1" applyAlignment="1">
      <alignment horizontal="left" vertical="center"/>
    </xf>
    <xf numFmtId="0" fontId="0" fillId="25" borderId="0" xfId="0" applyFill="1" applyAlignment="1">
      <alignment horizontal="center" vertical="center"/>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6" fillId="11" borderId="2"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12" fillId="16" borderId="9" xfId="0" applyFont="1" applyFill="1" applyBorder="1" applyAlignment="1">
      <alignment horizontal="center" vertical="top" wrapText="1"/>
    </xf>
    <xf numFmtId="0" fontId="12" fillId="16" borderId="10" xfId="0" applyFont="1" applyFill="1" applyBorder="1" applyAlignment="1">
      <alignment horizontal="center" vertical="top" wrapText="1"/>
    </xf>
    <xf numFmtId="0" fontId="12" fillId="2" borderId="9" xfId="0" applyFont="1" applyFill="1" applyBorder="1" applyAlignment="1">
      <alignment horizontal="center" vertical="top" wrapText="1"/>
    </xf>
    <xf numFmtId="0" fontId="12" fillId="2" borderId="10" xfId="0" applyFont="1" applyFill="1" applyBorder="1" applyAlignment="1">
      <alignment horizontal="center" vertical="top" wrapText="1"/>
    </xf>
    <xf numFmtId="0" fontId="3" fillId="25"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11" fillId="22"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top" wrapText="1"/>
      <protection locked="0"/>
    </xf>
    <xf numFmtId="0" fontId="2" fillId="0" borderId="1" xfId="0" applyFont="1" applyBorder="1" applyAlignment="1" applyProtection="1">
      <alignment horizontal="center" vertical="top"/>
      <protection locked="0"/>
    </xf>
    <xf numFmtId="0" fontId="12" fillId="8" borderId="1" xfId="0" applyFont="1" applyFill="1" applyBorder="1" applyAlignment="1" applyProtection="1">
      <alignment horizontal="left" vertical="center" wrapText="1"/>
      <protection locked="0"/>
    </xf>
    <xf numFmtId="0" fontId="12" fillId="8" borderId="1"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11" fillId="9" borderId="1" xfId="0" applyFont="1" applyFill="1" applyBorder="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25" borderId="9" xfId="0" applyFont="1" applyFill="1" applyBorder="1" applyAlignment="1" applyProtection="1">
      <alignment horizontal="center" vertical="center" wrapText="1"/>
      <protection locked="0"/>
    </xf>
    <xf numFmtId="0" fontId="3" fillId="25" borderId="10" xfId="0" applyFont="1" applyFill="1" applyBorder="1" applyAlignment="1" applyProtection="1">
      <alignment horizontal="center" vertical="center" wrapText="1"/>
      <protection locked="0"/>
    </xf>
    <xf numFmtId="0" fontId="3" fillId="25" borderId="11"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hidden="1"/>
    </xf>
    <xf numFmtId="0" fontId="0" fillId="22" borderId="1" xfId="0" applyFill="1" applyBorder="1" applyAlignment="1" applyProtection="1">
      <alignment horizontal="center" vertical="center" wrapText="1"/>
      <protection hidden="1"/>
    </xf>
    <xf numFmtId="0" fontId="0" fillId="33" borderId="1" xfId="0" applyFill="1" applyBorder="1" applyAlignment="1" applyProtection="1">
      <alignment horizontal="center" vertical="center" wrapText="1"/>
      <protection hidden="1"/>
    </xf>
    <xf numFmtId="0" fontId="0" fillId="33" borderId="9" xfId="0" applyFill="1" applyBorder="1" applyAlignment="1" applyProtection="1">
      <alignment horizontal="center" vertical="center" wrapText="1"/>
      <protection hidden="1"/>
    </xf>
    <xf numFmtId="0" fontId="0" fillId="10" borderId="12" xfId="0" applyFill="1" applyBorder="1" applyAlignment="1" applyProtection="1">
      <alignment horizontal="center" vertical="center" wrapText="1"/>
      <protection hidden="1"/>
    </xf>
    <xf numFmtId="0" fontId="0" fillId="10" borderId="13" xfId="0" applyFill="1"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2" fillId="26" borderId="1" xfId="0" applyFont="1" applyFill="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2" fillId="26" borderId="1" xfId="0" applyFont="1" applyFill="1" applyBorder="1" applyAlignment="1" applyProtection="1">
      <alignment horizontal="center" vertical="center"/>
      <protection hidden="1"/>
    </xf>
    <xf numFmtId="0" fontId="12" fillId="0" borderId="1" xfId="0" applyFont="1" applyFill="1" applyBorder="1" applyAlignment="1" applyProtection="1">
      <alignment horizontal="center" vertical="center"/>
      <protection hidden="1"/>
    </xf>
    <xf numFmtId="0" fontId="12" fillId="0" borderId="1" xfId="0" applyFont="1" applyFill="1" applyBorder="1" applyAlignment="1" applyProtection="1">
      <alignment horizontal="center" vertical="center" wrapText="1"/>
      <protection hidden="1"/>
    </xf>
    <xf numFmtId="0" fontId="12" fillId="26"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protection hidden="1"/>
    </xf>
    <xf numFmtId="0" fontId="25" fillId="23" borderId="1" xfId="0" applyFont="1" applyFill="1" applyBorder="1" applyAlignment="1" applyProtection="1">
      <alignment horizontal="center" vertical="center" wrapText="1"/>
      <protection hidden="1"/>
    </xf>
    <xf numFmtId="0" fontId="24" fillId="23"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2" fillId="0" borderId="11" xfId="0" applyFont="1" applyBorder="1" applyAlignment="1" applyProtection="1">
      <alignment horizontal="center" vertical="center"/>
      <protection hidden="1"/>
    </xf>
    <xf numFmtId="0" fontId="4" fillId="3" borderId="1"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0" fillId="0" borderId="9" xfId="0" applyBorder="1" applyAlignment="1" applyProtection="1">
      <alignment horizontal="center" vertical="center"/>
      <protection hidden="1"/>
    </xf>
    <xf numFmtId="0" fontId="0" fillId="0" borderId="10" xfId="0" applyBorder="1" applyProtection="1">
      <protection hidden="1"/>
    </xf>
    <xf numFmtId="0" fontId="0" fillId="0" borderId="11" xfId="0" applyBorder="1" applyProtection="1">
      <protection hidden="1"/>
    </xf>
    <xf numFmtId="0" fontId="12" fillId="0" borderId="9" xfId="0" applyFont="1" applyBorder="1" applyAlignment="1" applyProtection="1">
      <alignment horizontal="center" vertical="center" wrapText="1"/>
      <protection hidden="1"/>
    </xf>
    <xf numFmtId="0" fontId="12" fillId="0" borderId="10" xfId="0" applyFont="1" applyBorder="1" applyAlignment="1" applyProtection="1">
      <alignment horizontal="center" vertical="center" wrapText="1"/>
      <protection hidden="1"/>
    </xf>
    <xf numFmtId="0" fontId="12" fillId="0" borderId="11" xfId="0" applyFont="1" applyBorder="1" applyAlignment="1" applyProtection="1">
      <alignment horizontal="center" vertical="center" wrapText="1"/>
      <protection hidden="1"/>
    </xf>
    <xf numFmtId="0" fontId="12" fillId="0" borderId="9"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center" vertical="center" wrapText="1"/>
      <protection hidden="1"/>
    </xf>
    <xf numFmtId="0" fontId="12" fillId="0" borderId="11" xfId="0" applyFont="1" applyFill="1" applyBorder="1" applyAlignment="1" applyProtection="1">
      <alignment horizontal="center" vertical="center" wrapText="1"/>
      <protection hidden="1"/>
    </xf>
    <xf numFmtId="0" fontId="25" fillId="0" borderId="0" xfId="0" applyFont="1" applyFill="1" applyBorder="1" applyAlignment="1" applyProtection="1">
      <alignment horizontal="center" vertical="center"/>
      <protection hidden="1"/>
    </xf>
    <xf numFmtId="0" fontId="25" fillId="23" borderId="9" xfId="0" applyFont="1" applyFill="1" applyBorder="1" applyAlignment="1" applyProtection="1">
      <alignment horizontal="center" vertical="center" wrapText="1"/>
      <protection hidden="1"/>
    </xf>
    <xf numFmtId="0" fontId="25" fillId="23" borderId="10" xfId="0" applyFont="1" applyFill="1" applyBorder="1" applyAlignment="1" applyProtection="1">
      <alignment horizontal="center" vertical="center" wrapText="1"/>
      <protection hidden="1"/>
    </xf>
    <xf numFmtId="0" fontId="3" fillId="23" borderId="1" xfId="0" applyFont="1" applyFill="1" applyBorder="1" applyAlignment="1" applyProtection="1">
      <alignment horizontal="center" vertical="center" wrapText="1"/>
      <protection hidden="1"/>
    </xf>
    <xf numFmtId="0" fontId="25" fillId="23" borderId="11" xfId="0" applyFont="1" applyFill="1" applyBorder="1" applyAlignment="1" applyProtection="1">
      <alignment horizontal="center" vertical="center" wrapText="1"/>
      <protection hidden="1"/>
    </xf>
    <xf numFmtId="0" fontId="26" fillId="23" borderId="1" xfId="0" applyFont="1" applyFill="1" applyBorder="1" applyAlignment="1" applyProtection="1">
      <alignment horizontal="center" vertical="center" wrapText="1"/>
      <protection hidden="1"/>
    </xf>
    <xf numFmtId="0" fontId="25" fillId="13" borderId="11" xfId="0" applyFont="1" applyFill="1" applyBorder="1" applyAlignment="1" applyProtection="1">
      <alignment horizontal="center" vertical="center" wrapText="1"/>
      <protection hidden="1"/>
    </xf>
    <xf numFmtId="0" fontId="25" fillId="13" borderId="1" xfId="0" applyFont="1" applyFill="1" applyBorder="1" applyAlignment="1" applyProtection="1">
      <alignment horizontal="center" vertical="center" wrapText="1"/>
      <protection hidden="1"/>
    </xf>
    <xf numFmtId="0" fontId="25" fillId="25" borderId="10" xfId="0" applyFont="1" applyFill="1" applyBorder="1" applyAlignment="1" applyProtection="1">
      <alignment horizontal="center" vertical="center" wrapText="1"/>
      <protection hidden="1"/>
    </xf>
    <xf numFmtId="0" fontId="2" fillId="23" borderId="11" xfId="0" applyFont="1" applyFill="1" applyBorder="1" applyAlignment="1" applyProtection="1">
      <alignment horizontal="center" vertical="center" wrapText="1"/>
      <protection hidden="1"/>
    </xf>
    <xf numFmtId="0" fontId="2" fillId="23" borderId="1" xfId="0" applyFont="1" applyFill="1" applyBorder="1" applyAlignment="1" applyProtection="1">
      <alignment horizontal="center" vertical="center" wrapText="1"/>
      <protection hidden="1"/>
    </xf>
    <xf numFmtId="0" fontId="24" fillId="23" borderId="10" xfId="0" applyFont="1" applyFill="1" applyBorder="1" applyAlignment="1" applyProtection="1">
      <alignment horizontal="center" vertical="center" wrapText="1"/>
      <protection hidden="1"/>
    </xf>
    <xf numFmtId="0" fontId="24" fillId="23" borderId="11" xfId="0" applyFont="1" applyFill="1" applyBorder="1" applyAlignment="1" applyProtection="1">
      <alignment horizontal="center" vertical="center" wrapText="1"/>
      <protection hidden="1"/>
    </xf>
    <xf numFmtId="0" fontId="24" fillId="23" borderId="9" xfId="0" applyFont="1" applyFill="1" applyBorder="1" applyAlignment="1" applyProtection="1">
      <alignment horizontal="center" vertical="center" wrapText="1"/>
      <protection hidden="1"/>
    </xf>
    <xf numFmtId="0" fontId="0" fillId="31" borderId="2" xfId="0" applyFill="1" applyBorder="1" applyAlignment="1" applyProtection="1">
      <alignment horizontal="center" vertical="center" wrapText="1"/>
      <protection hidden="1"/>
    </xf>
    <xf numFmtId="0" fontId="0" fillId="31" borderId="14" xfId="0" applyFill="1" applyBorder="1" applyAlignment="1" applyProtection="1">
      <alignment horizontal="center" vertical="center" wrapText="1"/>
      <protection hidden="1"/>
    </xf>
    <xf numFmtId="0" fontId="0" fillId="29" borderId="1" xfId="0" applyFill="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wrapText="1"/>
      <protection hidden="1"/>
    </xf>
    <xf numFmtId="0" fontId="2" fillId="0" borderId="11" xfId="0" applyFont="1" applyBorder="1" applyAlignment="1" applyProtection="1">
      <alignment horizontal="center" vertical="center" wrapText="1"/>
      <protection hidden="1"/>
    </xf>
    <xf numFmtId="0" fontId="2" fillId="19" borderId="11" xfId="0" applyFont="1" applyFill="1" applyBorder="1" applyAlignment="1" applyProtection="1">
      <alignment horizontal="center" vertical="center" wrapText="1"/>
      <protection hidden="1"/>
    </xf>
    <xf numFmtId="0" fontId="2" fillId="19" borderId="1" xfId="0" applyFont="1" applyFill="1" applyBorder="1" applyAlignment="1" applyProtection="1">
      <alignment horizontal="center" vertical="center" wrapText="1"/>
      <protection hidden="1"/>
    </xf>
    <xf numFmtId="0" fontId="2" fillId="26" borderId="9" xfId="0" applyFont="1" applyFill="1" applyBorder="1" applyAlignment="1" applyProtection="1">
      <alignment horizontal="center" vertical="center" wrapText="1"/>
      <protection hidden="1"/>
    </xf>
    <xf numFmtId="0" fontId="2" fillId="26" borderId="11" xfId="0" applyFont="1" applyFill="1" applyBorder="1" applyAlignment="1" applyProtection="1">
      <alignment horizontal="center" vertical="center" wrapText="1"/>
      <protection hidden="1"/>
    </xf>
    <xf numFmtId="0" fontId="12" fillId="3" borderId="12" xfId="0" applyFont="1" applyFill="1" applyBorder="1" applyAlignment="1" applyProtection="1">
      <alignment horizontal="center" vertical="center" wrapText="1"/>
      <protection hidden="1"/>
    </xf>
    <xf numFmtId="0" fontId="12" fillId="3" borderId="13" xfId="0" applyFont="1" applyFill="1" applyBorder="1" applyAlignment="1" applyProtection="1">
      <alignment horizontal="center" vertical="center" wrapText="1"/>
      <protection hidden="1"/>
    </xf>
    <xf numFmtId="0" fontId="12" fillId="26" borderId="9" xfId="0" applyFont="1" applyFill="1" applyBorder="1" applyAlignment="1" applyProtection="1">
      <alignment horizontal="center" vertical="center" wrapText="1"/>
      <protection hidden="1"/>
    </xf>
    <xf numFmtId="0" fontId="12" fillId="26" borderId="11" xfId="0" applyFont="1" applyFill="1" applyBorder="1" applyAlignment="1" applyProtection="1">
      <alignment horizontal="center" vertical="center" wrapText="1"/>
      <protection hidden="1"/>
    </xf>
    <xf numFmtId="0" fontId="27" fillId="19" borderId="10" xfId="0" applyFont="1" applyFill="1" applyBorder="1" applyAlignment="1" applyProtection="1">
      <alignment horizontal="center" vertical="center" wrapText="1"/>
      <protection hidden="1"/>
    </xf>
    <xf numFmtId="0" fontId="0" fillId="19" borderId="10" xfId="0" applyFill="1" applyBorder="1" applyAlignment="1" applyProtection="1">
      <alignment horizontal="center" vertical="center" wrapText="1"/>
      <protection hidden="1"/>
    </xf>
    <xf numFmtId="0" fontId="0" fillId="19" borderId="11" xfId="0" applyFill="1" applyBorder="1" applyAlignment="1" applyProtection="1">
      <alignment horizontal="center" vertical="center" wrapText="1"/>
      <protection hidden="1"/>
    </xf>
    <xf numFmtId="0" fontId="25" fillId="23" borderId="12" xfId="0" applyFont="1" applyFill="1" applyBorder="1" applyAlignment="1" applyProtection="1">
      <alignment horizontal="center" vertical="center" wrapText="1"/>
      <protection hidden="1"/>
    </xf>
    <xf numFmtId="0" fontId="25" fillId="23" borderId="15" xfId="0" applyFont="1" applyFill="1" applyBorder="1" applyAlignment="1" applyProtection="1">
      <alignment horizontal="center" vertical="center" wrapText="1"/>
      <protection hidden="1"/>
    </xf>
    <xf numFmtId="0" fontId="25" fillId="23" borderId="13" xfId="0"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13" borderId="1" xfId="0" applyFont="1" applyFill="1" applyBorder="1" applyAlignment="1" applyProtection="1">
      <alignment horizontal="center" vertical="center" wrapText="1"/>
      <protection hidden="1"/>
    </xf>
    <xf numFmtId="0" fontId="2" fillId="23" borderId="9" xfId="0" applyFont="1" applyFill="1" applyBorder="1" applyAlignment="1" applyProtection="1">
      <alignment horizontal="center" vertical="center" wrapText="1"/>
      <protection hidden="1"/>
    </xf>
    <xf numFmtId="0" fontId="2" fillId="23" borderId="10" xfId="0" applyFont="1" applyFill="1" applyBorder="1" applyAlignment="1" applyProtection="1">
      <alignment horizontal="center" vertical="center" wrapText="1"/>
      <protection hidden="1"/>
    </xf>
    <xf numFmtId="0" fontId="4" fillId="3" borderId="12" xfId="0" applyFont="1" applyFill="1" applyBorder="1" applyAlignment="1" applyProtection="1">
      <alignment horizontal="center" vertical="center" wrapText="1"/>
      <protection hidden="1"/>
    </xf>
    <xf numFmtId="0" fontId="4" fillId="3" borderId="13" xfId="0" applyFont="1" applyFill="1"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13" xfId="0" applyBorder="1" applyAlignment="1" applyProtection="1">
      <alignment horizontal="center" vertical="center" wrapText="1"/>
      <protection hidden="1"/>
    </xf>
    <xf numFmtId="0" fontId="2" fillId="4" borderId="1" xfId="0" applyFont="1" applyFill="1" applyBorder="1" applyAlignment="1" applyProtection="1">
      <alignment horizontal="center" vertical="center" wrapText="1"/>
      <protection hidden="1"/>
    </xf>
    <xf numFmtId="0" fontId="1" fillId="9" borderId="1" xfId="0" applyFont="1" applyFill="1" applyBorder="1" applyAlignment="1" applyProtection="1">
      <alignment horizontal="center" vertical="center" wrapText="1"/>
      <protection hidden="1"/>
    </xf>
    <xf numFmtId="0" fontId="0" fillId="30" borderId="9" xfId="0" applyFill="1" applyBorder="1" applyAlignment="1" applyProtection="1">
      <alignment horizontal="center" vertical="center" wrapText="1"/>
      <protection hidden="1"/>
    </xf>
    <xf numFmtId="0" fontId="0" fillId="30" borderId="10" xfId="0" applyFill="1" applyBorder="1" applyAlignment="1" applyProtection="1">
      <alignment horizontal="center" vertical="center" wrapText="1"/>
      <protection hidden="1"/>
    </xf>
    <xf numFmtId="0" fontId="0" fillId="30" borderId="11" xfId="0" applyFill="1" applyBorder="1" applyAlignment="1" applyProtection="1">
      <alignment horizontal="center" vertical="center" wrapText="1"/>
      <protection hidden="1"/>
    </xf>
    <xf numFmtId="0" fontId="0" fillId="32" borderId="9" xfId="0" applyFill="1" applyBorder="1" applyAlignment="1" applyProtection="1">
      <alignment horizontal="center" vertical="center" wrapText="1"/>
      <protection hidden="1"/>
    </xf>
    <xf numFmtId="0" fontId="0" fillId="32" borderId="10" xfId="0" applyFill="1" applyBorder="1" applyAlignment="1" applyProtection="1">
      <alignment horizontal="center" vertical="center" wrapText="1"/>
      <protection hidden="1"/>
    </xf>
    <xf numFmtId="0" fontId="0" fillId="32" borderId="11" xfId="0" applyFill="1" applyBorder="1" applyAlignment="1" applyProtection="1">
      <alignment horizontal="center" vertical="center" wrapText="1"/>
      <protection hidden="1"/>
    </xf>
    <xf numFmtId="0" fontId="0" fillId="0" borderId="12" xfId="0" applyBorder="1" applyAlignment="1" applyProtection="1">
      <alignment horizontal="center" wrapText="1"/>
      <protection hidden="1"/>
    </xf>
    <xf numFmtId="0" fontId="0" fillId="0" borderId="13" xfId="0" applyBorder="1" applyAlignment="1" applyProtection="1">
      <alignment horizontal="center" wrapText="1"/>
      <protection hidden="1"/>
    </xf>
    <xf numFmtId="0" fontId="2" fillId="0" borderId="12" xfId="0" applyFont="1" applyFill="1" applyBorder="1" applyAlignment="1" applyProtection="1">
      <alignment horizontal="center" vertical="center" wrapText="1"/>
      <protection hidden="1"/>
    </xf>
    <xf numFmtId="0" fontId="2" fillId="0" borderId="13" xfId="0" applyFont="1" applyFill="1" applyBorder="1" applyAlignment="1" applyProtection="1">
      <alignment horizontal="center" vertical="center" wrapText="1"/>
      <protection hidden="1"/>
    </xf>
    <xf numFmtId="0" fontId="0" fillId="23" borderId="13" xfId="0" applyFill="1" applyBorder="1" applyAlignment="1" applyProtection="1">
      <alignment horizontal="center" vertical="center" wrapText="1"/>
      <protection hidden="1"/>
    </xf>
    <xf numFmtId="0" fontId="0" fillId="23" borderId="1" xfId="0" applyFill="1" applyBorder="1" applyAlignment="1" applyProtection="1">
      <alignment horizontal="center" vertical="center" wrapText="1"/>
      <protection hidden="1"/>
    </xf>
    <xf numFmtId="0" fontId="12" fillId="3" borderId="4"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25" fillId="23" borderId="6" xfId="0" applyFont="1" applyFill="1" applyBorder="1" applyAlignment="1" applyProtection="1">
      <alignment horizontal="center" vertical="center" wrapText="1"/>
      <protection hidden="1"/>
    </xf>
    <xf numFmtId="0" fontId="25" fillId="23" borderId="7" xfId="0" applyFont="1" applyFill="1" applyBorder="1" applyAlignment="1" applyProtection="1">
      <alignment horizontal="center" vertical="center" wrapText="1"/>
      <protection hidden="1"/>
    </xf>
    <xf numFmtId="0" fontId="25" fillId="23" borderId="8" xfId="0" applyFont="1" applyFill="1" applyBorder="1" applyAlignment="1" applyProtection="1">
      <alignment horizontal="center" vertical="center" wrapText="1"/>
      <protection hidden="1"/>
    </xf>
    <xf numFmtId="0" fontId="0" fillId="0" borderId="7" xfId="0" applyBorder="1" applyProtection="1">
      <protection hidden="1"/>
    </xf>
    <xf numFmtId="0" fontId="0" fillId="0" borderId="8" xfId="0" applyBorder="1" applyProtection="1">
      <protection hidden="1"/>
    </xf>
    <xf numFmtId="0" fontId="4" fillId="13" borderId="13" xfId="0" applyFont="1" applyFill="1" applyBorder="1" applyAlignment="1" applyProtection="1">
      <alignment horizontal="center" vertical="center" wrapText="1"/>
      <protection hidden="1"/>
    </xf>
    <xf numFmtId="0" fontId="4" fillId="13" borderId="1" xfId="0" applyFont="1" applyFill="1" applyBorder="1" applyAlignment="1" applyProtection="1">
      <alignment horizontal="center" vertical="center" wrapText="1"/>
      <protection hidden="1"/>
    </xf>
    <xf numFmtId="0" fontId="9" fillId="0" borderId="9" xfId="0" applyFont="1" applyFill="1" applyBorder="1" applyAlignment="1" applyProtection="1">
      <alignment horizontal="left"/>
      <protection locked="0"/>
    </xf>
    <xf numFmtId="0" fontId="9" fillId="0" borderId="10" xfId="0" applyFont="1" applyFill="1" applyBorder="1" applyAlignment="1" applyProtection="1">
      <alignment horizontal="left"/>
      <protection locked="0"/>
    </xf>
    <xf numFmtId="0" fontId="9" fillId="0" borderId="11" xfId="0" applyFont="1" applyFill="1" applyBorder="1" applyAlignment="1" applyProtection="1">
      <alignment horizontal="left"/>
      <protection locked="0"/>
    </xf>
  </cellXfs>
  <cellStyles count="1">
    <cellStyle name="Normal" xfId="0" builtinId="0"/>
  </cellStyles>
  <dxfs count="0"/>
  <tableStyles count="0" defaultTableStyle="TableStyleMedium9" defaultPivotStyle="PivotStyleLight16"/>
  <colors>
    <mruColors>
      <color rgb="FFFFFFCC"/>
      <color rgb="FF66FFCC"/>
      <color rgb="FF97C793"/>
      <color rgb="FF99FFCC"/>
      <color rgb="FF003300"/>
      <color rgb="FF00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9"/>
  <sheetViews>
    <sheetView tabSelected="1" view="pageBreakPreview" topLeftCell="C40" zoomScale="40" zoomScaleNormal="55" zoomScaleSheetLayoutView="40" workbookViewId="0">
      <selection activeCell="O51" sqref="O51"/>
    </sheetView>
  </sheetViews>
  <sheetFormatPr defaultColWidth="9.09765625" defaultRowHeight="14.4" x14ac:dyDescent="0.3"/>
  <cols>
    <col min="1" max="1" width="8.09765625" style="19" customWidth="1"/>
    <col min="2" max="2" width="53.09765625" style="19" customWidth="1"/>
    <col min="3" max="3" width="7.69921875" style="19" customWidth="1"/>
    <col min="4" max="4" width="10.3984375" style="19" customWidth="1"/>
    <col min="5" max="5" width="9.09765625" style="19" customWidth="1"/>
    <col min="6" max="6" width="10.8984375" style="19" customWidth="1"/>
    <col min="7" max="7" width="9.09765625" style="19"/>
    <col min="8" max="8" width="10.09765625" style="19" customWidth="1"/>
    <col min="9" max="10" width="9.09765625" style="19"/>
    <col min="11" max="11" width="13.59765625" style="19" customWidth="1"/>
    <col min="12" max="12" width="10.8984375" style="19" customWidth="1"/>
    <col min="13" max="14" width="9.09765625" style="19"/>
    <col min="15" max="15" width="19.09765625" style="19" customWidth="1"/>
    <col min="16" max="16" width="18" style="19" customWidth="1"/>
    <col min="17" max="17" width="21.09765625" style="19" customWidth="1"/>
    <col min="18" max="18" width="16.3984375" style="19" customWidth="1"/>
    <col min="19" max="19" width="12.59765625" style="19" customWidth="1"/>
    <col min="20" max="20" width="12" style="19" customWidth="1"/>
    <col min="21" max="21" width="13" style="19" customWidth="1"/>
    <col min="22" max="22" width="10.59765625" style="19" customWidth="1"/>
    <col min="23" max="23" width="17.3984375" style="19" customWidth="1"/>
    <col min="24" max="24" width="18.296875" style="19" customWidth="1"/>
    <col min="25" max="25" width="19.09765625" style="19" customWidth="1"/>
    <col min="26" max="26" width="19.296875" style="19" customWidth="1"/>
    <col min="27" max="27" width="19.59765625" style="19" customWidth="1"/>
    <col min="28" max="28" width="17.69921875" style="19" customWidth="1"/>
    <col min="29" max="29" width="15.3984375" style="19" customWidth="1"/>
    <col min="30" max="30" width="15" style="19" customWidth="1"/>
    <col min="31" max="31" width="14.8984375" style="19" customWidth="1"/>
    <col min="32" max="32" width="11.296875" style="19" customWidth="1"/>
    <col min="33" max="33" width="9.09765625" style="19" customWidth="1"/>
    <col min="34" max="34" width="9.09765625" style="19"/>
    <col min="35" max="35" width="12.3984375" style="19" customWidth="1"/>
    <col min="36" max="16384" width="9.09765625" style="19"/>
  </cols>
  <sheetData>
    <row r="1" spans="1:31" ht="30.05" customHeight="1" x14ac:dyDescent="0.3">
      <c r="A1" s="123" t="s">
        <v>178</v>
      </c>
      <c r="B1" s="54" t="s">
        <v>397</v>
      </c>
    </row>
    <row r="2" spans="1:31" ht="18" customHeight="1" x14ac:dyDescent="0.3">
      <c r="A2" s="123" t="s">
        <v>391</v>
      </c>
      <c r="B2" s="54">
        <v>2024</v>
      </c>
    </row>
    <row r="3" spans="1:31" ht="27" customHeight="1" x14ac:dyDescent="0.3">
      <c r="A3" s="123" t="s">
        <v>175</v>
      </c>
      <c r="B3" s="55" t="s">
        <v>396</v>
      </c>
      <c r="V3" s="7"/>
      <c r="W3" s="7"/>
      <c r="X3" s="7"/>
      <c r="Y3" s="7"/>
    </row>
    <row r="4" spans="1:31" ht="33.799999999999997" customHeight="1" x14ac:dyDescent="0.3">
      <c r="A4" s="124" t="s">
        <v>180</v>
      </c>
      <c r="B4" s="56" t="s">
        <v>398</v>
      </c>
    </row>
    <row r="5" spans="1:31" ht="33.799999999999997" customHeight="1" x14ac:dyDescent="0.3">
      <c r="A5" s="249" t="s">
        <v>236</v>
      </c>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row>
    <row r="6" spans="1:31" ht="33.799999999999997" customHeight="1" x14ac:dyDescent="0.3"/>
    <row r="7" spans="1:31" ht="26.35" customHeight="1" x14ac:dyDescent="0.3">
      <c r="A7" s="258" t="s">
        <v>186</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0" t="s">
        <v>183</v>
      </c>
      <c r="AD7" s="250"/>
      <c r="AE7" s="250"/>
    </row>
    <row r="8" spans="1:31" ht="42.8" customHeight="1" x14ac:dyDescent="0.3">
      <c r="A8" s="254" t="s">
        <v>44</v>
      </c>
      <c r="B8" s="256" t="s">
        <v>0</v>
      </c>
      <c r="C8" s="253" t="s">
        <v>184</v>
      </c>
      <c r="D8" s="253"/>
      <c r="E8" s="253"/>
      <c r="F8" s="253"/>
      <c r="G8" s="253"/>
      <c r="H8" s="253"/>
      <c r="I8" s="253"/>
      <c r="J8" s="253"/>
      <c r="K8" s="253"/>
      <c r="L8" s="257" t="s">
        <v>25</v>
      </c>
      <c r="M8" s="257"/>
      <c r="N8" s="257"/>
      <c r="O8" s="257"/>
      <c r="P8" s="257"/>
      <c r="Q8" s="257"/>
      <c r="R8" s="257"/>
      <c r="S8" s="257"/>
      <c r="T8" s="257"/>
      <c r="U8" s="246" t="s">
        <v>99</v>
      </c>
      <c r="V8" s="246"/>
      <c r="W8" s="246"/>
      <c r="X8" s="246"/>
      <c r="Y8" s="246"/>
      <c r="Z8" s="246"/>
      <c r="AA8" s="246"/>
      <c r="AB8" s="246"/>
      <c r="AC8" s="246"/>
      <c r="AD8" s="260" t="s">
        <v>21</v>
      </c>
      <c r="AE8" s="260" t="s">
        <v>22</v>
      </c>
    </row>
    <row r="9" spans="1:31" ht="21.75" customHeight="1" x14ac:dyDescent="0.3">
      <c r="A9" s="254"/>
      <c r="B9" s="256"/>
      <c r="C9" s="251" t="s">
        <v>11</v>
      </c>
      <c r="D9" s="251"/>
      <c r="E9" s="251"/>
      <c r="F9" s="251" t="s">
        <v>12</v>
      </c>
      <c r="G9" s="251"/>
      <c r="H9" s="251"/>
      <c r="I9" s="255" t="s">
        <v>15</v>
      </c>
      <c r="J9" s="255"/>
      <c r="K9" s="245" t="s">
        <v>185</v>
      </c>
      <c r="L9" s="252" t="s">
        <v>14</v>
      </c>
      <c r="M9" s="252"/>
      <c r="N9" s="252"/>
      <c r="O9" s="252" t="s">
        <v>12</v>
      </c>
      <c r="P9" s="252"/>
      <c r="Q9" s="252"/>
      <c r="R9" s="242" t="s">
        <v>15</v>
      </c>
      <c r="S9" s="242"/>
      <c r="T9" s="245" t="s">
        <v>13</v>
      </c>
      <c r="U9" s="244" t="s">
        <v>14</v>
      </c>
      <c r="V9" s="244"/>
      <c r="W9" s="244"/>
      <c r="X9" s="259" t="s">
        <v>12</v>
      </c>
      <c r="Y9" s="259"/>
      <c r="Z9" s="259"/>
      <c r="AA9" s="243" t="s">
        <v>15</v>
      </c>
      <c r="AB9" s="243"/>
      <c r="AC9" s="245" t="s">
        <v>13</v>
      </c>
      <c r="AD9" s="260"/>
      <c r="AE9" s="260"/>
    </row>
    <row r="10" spans="1:31" ht="14.95" customHeight="1" x14ac:dyDescent="0.3">
      <c r="A10" s="254"/>
      <c r="B10" s="256"/>
      <c r="C10" s="132" t="s">
        <v>303</v>
      </c>
      <c r="D10" s="132" t="s">
        <v>304</v>
      </c>
      <c r="E10" s="24" t="s">
        <v>15</v>
      </c>
      <c r="F10" s="132" t="s">
        <v>305</v>
      </c>
      <c r="G10" s="132" t="s">
        <v>304</v>
      </c>
      <c r="H10" s="24" t="s">
        <v>15</v>
      </c>
      <c r="I10" s="133" t="s">
        <v>303</v>
      </c>
      <c r="J10" s="133" t="s">
        <v>304</v>
      </c>
      <c r="K10" s="245"/>
      <c r="L10" s="132" t="s">
        <v>303</v>
      </c>
      <c r="M10" s="132" t="s">
        <v>304</v>
      </c>
      <c r="N10" s="24" t="s">
        <v>15</v>
      </c>
      <c r="O10" s="132" t="s">
        <v>305</v>
      </c>
      <c r="P10" s="132" t="s">
        <v>304</v>
      </c>
      <c r="Q10" s="24" t="s">
        <v>15</v>
      </c>
      <c r="R10" s="133" t="s">
        <v>303</v>
      </c>
      <c r="S10" s="133" t="s">
        <v>304</v>
      </c>
      <c r="T10" s="245"/>
      <c r="U10" s="132" t="s">
        <v>303</v>
      </c>
      <c r="V10" s="132" t="s">
        <v>304</v>
      </c>
      <c r="W10" s="24" t="s">
        <v>15</v>
      </c>
      <c r="X10" s="132" t="s">
        <v>305</v>
      </c>
      <c r="Y10" s="132" t="s">
        <v>304</v>
      </c>
      <c r="Z10" s="24" t="s">
        <v>15</v>
      </c>
      <c r="AA10" s="133" t="s">
        <v>303</v>
      </c>
      <c r="AB10" s="133" t="s">
        <v>304</v>
      </c>
      <c r="AC10" s="245"/>
      <c r="AD10" s="260"/>
      <c r="AE10" s="260"/>
    </row>
    <row r="11" spans="1:31" ht="16.100000000000001" x14ac:dyDescent="0.35">
      <c r="A11" s="57">
        <v>1</v>
      </c>
      <c r="B11" s="58" t="s">
        <v>1</v>
      </c>
      <c r="C11" s="108">
        <f>Productwise!E123</f>
        <v>1</v>
      </c>
      <c r="D11" s="108">
        <f>Productwise!F123</f>
        <v>0</v>
      </c>
      <c r="E11" s="109">
        <f>Productwise!G123</f>
        <v>1</v>
      </c>
      <c r="F11" s="108">
        <f>Productwise!H123</f>
        <v>4</v>
      </c>
      <c r="G11" s="108">
        <f>Productwise!I123</f>
        <v>0</v>
      </c>
      <c r="H11" s="109">
        <f>Productwise!J123</f>
        <v>4</v>
      </c>
      <c r="I11" s="110">
        <f>Productwise!K123</f>
        <v>5</v>
      </c>
      <c r="J11" s="110">
        <f>Productwise!L123</f>
        <v>0</v>
      </c>
      <c r="K11" s="111">
        <f>Productwise!M123</f>
        <v>5</v>
      </c>
      <c r="L11" s="108">
        <f>Productwise!N123</f>
        <v>20</v>
      </c>
      <c r="M11" s="108">
        <f>Productwise!O123</f>
        <v>0</v>
      </c>
      <c r="N11" s="109">
        <f>Productwise!P123</f>
        <v>20</v>
      </c>
      <c r="O11" s="108">
        <f>Productwise!Q123</f>
        <v>172</v>
      </c>
      <c r="P11" s="108">
        <f>Productwise!R123</f>
        <v>0</v>
      </c>
      <c r="Q11" s="109">
        <f>Productwise!S123</f>
        <v>172</v>
      </c>
      <c r="R11" s="110">
        <f>Productwise!T123</f>
        <v>192</v>
      </c>
      <c r="S11" s="110">
        <f>Productwise!U123</f>
        <v>0</v>
      </c>
      <c r="T11" s="111">
        <f>Productwise!V123</f>
        <v>192</v>
      </c>
      <c r="U11" s="108">
        <f>Productwise!W123</f>
        <v>183.66960877</v>
      </c>
      <c r="V11" s="108">
        <f>Productwise!X123</f>
        <v>0.47680954000000003</v>
      </c>
      <c r="W11" s="109">
        <f>Productwise!Y123</f>
        <v>184.14641831</v>
      </c>
      <c r="X11" s="108">
        <f>Productwise!Z123</f>
        <v>915.28268638999987</v>
      </c>
      <c r="Y11" s="108">
        <f>Productwise!AA123</f>
        <v>119.94933814000001</v>
      </c>
      <c r="Z11" s="109">
        <f>Productwise!AB123</f>
        <v>1035.23202453</v>
      </c>
      <c r="AA11" s="110">
        <f>Productwise!AC123</f>
        <v>1098.9522951599999</v>
      </c>
      <c r="AB11" s="110">
        <f>Productwise!AD123</f>
        <v>120.42614768000001</v>
      </c>
      <c r="AC11" s="111">
        <f>Productwise!AE123</f>
        <v>1219.3784428400002</v>
      </c>
      <c r="AD11" s="108">
        <f>Productwise!AF123</f>
        <v>120.53706410999999</v>
      </c>
      <c r="AE11" s="108">
        <f>Productwise!AG123</f>
        <v>0</v>
      </c>
    </row>
    <row r="12" spans="1:31" ht="16.100000000000001" x14ac:dyDescent="0.35">
      <c r="A12" s="57">
        <v>2</v>
      </c>
      <c r="B12" s="58" t="s">
        <v>2</v>
      </c>
      <c r="C12" s="108">
        <f>Productwise!E152</f>
        <v>81</v>
      </c>
      <c r="D12" s="108">
        <f>Productwise!F152</f>
        <v>8</v>
      </c>
      <c r="E12" s="109">
        <f>Productwise!G152</f>
        <v>89</v>
      </c>
      <c r="F12" s="108">
        <f>Productwise!H152</f>
        <v>179.00000000000011</v>
      </c>
      <c r="G12" s="108">
        <f>Productwise!I152</f>
        <v>13</v>
      </c>
      <c r="H12" s="109">
        <f>Productwise!J152</f>
        <v>192.00000000000011</v>
      </c>
      <c r="I12" s="110">
        <f>Productwise!K152</f>
        <v>260.00000000000011</v>
      </c>
      <c r="J12" s="110">
        <f>Productwise!L152</f>
        <v>21</v>
      </c>
      <c r="K12" s="111">
        <f>Productwise!M152</f>
        <v>281.00000000000011</v>
      </c>
      <c r="L12" s="108">
        <f>Productwise!N152</f>
        <v>237.76399999999998</v>
      </c>
      <c r="M12" s="108">
        <f>Productwise!O152</f>
        <v>19</v>
      </c>
      <c r="N12" s="109">
        <f>Productwise!P152</f>
        <v>256.76400000000001</v>
      </c>
      <c r="O12" s="108">
        <f>Productwise!Q152</f>
        <v>1542.051684</v>
      </c>
      <c r="P12" s="108">
        <f>Productwise!R152</f>
        <v>38.200000000000003</v>
      </c>
      <c r="Q12" s="109">
        <f>Productwise!S152</f>
        <v>1580.2516839999998</v>
      </c>
      <c r="R12" s="110">
        <f>Productwise!T152</f>
        <v>1779.8156840000001</v>
      </c>
      <c r="S12" s="110">
        <f>Productwise!U152</f>
        <v>57.2</v>
      </c>
      <c r="T12" s="111">
        <f>Productwise!V152</f>
        <v>1837.015684</v>
      </c>
      <c r="U12" s="108">
        <f>Productwise!W152</f>
        <v>2648.8042689299996</v>
      </c>
      <c r="V12" s="108">
        <f>Productwise!X152</f>
        <v>191.84500205000001</v>
      </c>
      <c r="W12" s="109">
        <f>Productwise!Y152</f>
        <v>2840.6492709799995</v>
      </c>
      <c r="X12" s="108">
        <f>Productwise!Z152</f>
        <v>9630.2614613100013</v>
      </c>
      <c r="Y12" s="108">
        <f>Productwise!AA152</f>
        <v>599.69033503999981</v>
      </c>
      <c r="Z12" s="109">
        <f>Productwise!AB152</f>
        <v>10229.95179635</v>
      </c>
      <c r="AA12" s="110">
        <f>Productwise!AC152</f>
        <v>12279.06573024</v>
      </c>
      <c r="AB12" s="110">
        <f>Productwise!AD152</f>
        <v>791.53533708999976</v>
      </c>
      <c r="AC12" s="111">
        <f>Productwise!AE152</f>
        <v>13070.601067329999</v>
      </c>
      <c r="AD12" s="108">
        <f>Productwise!AF152</f>
        <v>2795.4426300200007</v>
      </c>
      <c r="AE12" s="108">
        <f>Productwise!AG152</f>
        <v>5.2725501599999998</v>
      </c>
    </row>
    <row r="13" spans="1:31" ht="16.100000000000001" x14ac:dyDescent="0.35">
      <c r="A13" s="57">
        <v>3</v>
      </c>
      <c r="B13" s="58" t="s">
        <v>49</v>
      </c>
      <c r="C13" s="108">
        <f>C11+C12</f>
        <v>82</v>
      </c>
      <c r="D13" s="108">
        <f t="shared" ref="D13:AE13" si="0">D11+D12</f>
        <v>8</v>
      </c>
      <c r="E13" s="109">
        <f t="shared" si="0"/>
        <v>90</v>
      </c>
      <c r="F13" s="108">
        <f t="shared" si="0"/>
        <v>183.00000000000011</v>
      </c>
      <c r="G13" s="108">
        <f t="shared" si="0"/>
        <v>13</v>
      </c>
      <c r="H13" s="109">
        <f t="shared" si="0"/>
        <v>196.00000000000011</v>
      </c>
      <c r="I13" s="110">
        <f t="shared" si="0"/>
        <v>265.00000000000011</v>
      </c>
      <c r="J13" s="110">
        <f t="shared" si="0"/>
        <v>21</v>
      </c>
      <c r="K13" s="111">
        <f t="shared" si="0"/>
        <v>286.00000000000011</v>
      </c>
      <c r="L13" s="108">
        <f t="shared" si="0"/>
        <v>257.76400000000001</v>
      </c>
      <c r="M13" s="108">
        <f t="shared" si="0"/>
        <v>19</v>
      </c>
      <c r="N13" s="109">
        <f t="shared" si="0"/>
        <v>276.76400000000001</v>
      </c>
      <c r="O13" s="108">
        <f t="shared" si="0"/>
        <v>1714.051684</v>
      </c>
      <c r="P13" s="108">
        <f t="shared" si="0"/>
        <v>38.200000000000003</v>
      </c>
      <c r="Q13" s="109">
        <f t="shared" si="0"/>
        <v>1752.2516839999998</v>
      </c>
      <c r="R13" s="110">
        <f t="shared" si="0"/>
        <v>1971.8156840000001</v>
      </c>
      <c r="S13" s="110">
        <f t="shared" si="0"/>
        <v>57.2</v>
      </c>
      <c r="T13" s="111">
        <f t="shared" si="0"/>
        <v>2029.015684</v>
      </c>
      <c r="U13" s="108">
        <f t="shared" si="0"/>
        <v>2832.4738776999998</v>
      </c>
      <c r="V13" s="108">
        <f t="shared" si="0"/>
        <v>192.32181159000001</v>
      </c>
      <c r="W13" s="109">
        <f t="shared" si="0"/>
        <v>3024.7956892899997</v>
      </c>
      <c r="X13" s="108">
        <f t="shared" si="0"/>
        <v>10545.5441477</v>
      </c>
      <c r="Y13" s="108">
        <f t="shared" si="0"/>
        <v>719.63967317999982</v>
      </c>
      <c r="Z13" s="109">
        <f t="shared" si="0"/>
        <v>11265.18382088</v>
      </c>
      <c r="AA13" s="110">
        <f t="shared" si="0"/>
        <v>13378.018025399999</v>
      </c>
      <c r="AB13" s="110">
        <f t="shared" si="0"/>
        <v>911.96148476999974</v>
      </c>
      <c r="AC13" s="111">
        <f t="shared" si="0"/>
        <v>14289.979510169998</v>
      </c>
      <c r="AD13" s="108">
        <f t="shared" si="0"/>
        <v>2915.9796941300006</v>
      </c>
      <c r="AE13" s="108">
        <f t="shared" si="0"/>
        <v>5.2725501599999998</v>
      </c>
    </row>
    <row r="14" spans="1:31" ht="16.100000000000001" x14ac:dyDescent="0.35">
      <c r="A14" s="57">
        <v>4</v>
      </c>
      <c r="B14" s="58" t="s">
        <v>237</v>
      </c>
      <c r="C14" s="59">
        <v>98</v>
      </c>
      <c r="D14" s="59">
        <v>9</v>
      </c>
      <c r="E14" s="109">
        <f t="shared" ref="E14:E35" si="1">C14+D14</f>
        <v>107</v>
      </c>
      <c r="F14" s="59">
        <v>215</v>
      </c>
      <c r="G14" s="59">
        <v>27</v>
      </c>
      <c r="H14" s="109">
        <f t="shared" ref="H14:H35" si="2">F14+G14</f>
        <v>242</v>
      </c>
      <c r="I14" s="110">
        <f t="shared" ref="I14:I35" si="3">C14+F14</f>
        <v>313</v>
      </c>
      <c r="J14" s="110">
        <f t="shared" ref="J14:J35" si="4">D14+G14</f>
        <v>36</v>
      </c>
      <c r="K14" s="111">
        <f t="shared" ref="K14:K35" si="5">I14+J14</f>
        <v>349</v>
      </c>
      <c r="L14" s="59">
        <v>295.00692269000001</v>
      </c>
      <c r="M14" s="59">
        <v>20</v>
      </c>
      <c r="N14" s="109">
        <f t="shared" ref="N14:N35" si="6">L14+M14</f>
        <v>315.00692269000001</v>
      </c>
      <c r="O14" s="59">
        <v>1379.1305808400002</v>
      </c>
      <c r="P14" s="59">
        <v>51.772241030000004</v>
      </c>
      <c r="Q14" s="109">
        <f t="shared" ref="Q14:Q35" si="7">O14+P14</f>
        <v>1430.9028218700003</v>
      </c>
      <c r="R14" s="110">
        <f t="shared" ref="R14:R35" si="8">L14+O14</f>
        <v>1674.1375035300002</v>
      </c>
      <c r="S14" s="110">
        <f t="shared" ref="S14:S35" si="9">M14+P14</f>
        <v>71.772241030000004</v>
      </c>
      <c r="T14" s="111">
        <f t="shared" ref="T14:T35" si="10">R14+S14</f>
        <v>1745.9097445600003</v>
      </c>
      <c r="U14" s="59">
        <v>2968.4258760200023</v>
      </c>
      <c r="V14" s="59">
        <v>218.27466320999994</v>
      </c>
      <c r="W14" s="109">
        <f t="shared" ref="W14:W35" si="11">U14+V14</f>
        <v>3186.7005392300021</v>
      </c>
      <c r="X14" s="59">
        <v>15546.439890890089</v>
      </c>
      <c r="Y14" s="59">
        <v>1603.9007928799992</v>
      </c>
      <c r="Z14" s="109">
        <f t="shared" ref="Z14:Z35" si="12">X14+Y14</f>
        <v>17150.34068377009</v>
      </c>
      <c r="AA14" s="110">
        <f t="shared" ref="AA14:AA35" si="13">U14+X14</f>
        <v>18514.86576691009</v>
      </c>
      <c r="AB14" s="110">
        <f t="shared" ref="AB14:AB35" si="14">V14+Y14</f>
        <v>1822.1754560899992</v>
      </c>
      <c r="AC14" s="111">
        <f t="shared" ref="AC14:AC35" si="15">AA14+AB14</f>
        <v>20337.041223000091</v>
      </c>
      <c r="AD14" s="59">
        <v>2498.6332163599991</v>
      </c>
      <c r="AE14" s="59">
        <v>9.3731792499999997</v>
      </c>
    </row>
    <row r="15" spans="1:31" ht="16.100000000000001" x14ac:dyDescent="0.35">
      <c r="A15" s="57">
        <v>5</v>
      </c>
      <c r="B15" s="58" t="s">
        <v>3</v>
      </c>
      <c r="C15" s="59">
        <v>98</v>
      </c>
      <c r="D15" s="59">
        <v>9</v>
      </c>
      <c r="E15" s="109">
        <f t="shared" si="1"/>
        <v>107</v>
      </c>
      <c r="F15" s="59">
        <v>1226</v>
      </c>
      <c r="G15" s="59">
        <v>111</v>
      </c>
      <c r="H15" s="109">
        <f t="shared" si="2"/>
        <v>1337</v>
      </c>
      <c r="I15" s="110">
        <f t="shared" si="3"/>
        <v>1324</v>
      </c>
      <c r="J15" s="110">
        <f t="shared" si="4"/>
        <v>120</v>
      </c>
      <c r="K15" s="111">
        <f t="shared" si="5"/>
        <v>1444</v>
      </c>
      <c r="L15" s="59">
        <v>295.00692269000001</v>
      </c>
      <c r="M15" s="59">
        <v>20</v>
      </c>
      <c r="N15" s="109">
        <f t="shared" si="6"/>
        <v>315.00692269000001</v>
      </c>
      <c r="O15" s="59">
        <v>2441.5903078399997</v>
      </c>
      <c r="P15" s="59">
        <v>133.53647703000001</v>
      </c>
      <c r="Q15" s="109">
        <f t="shared" si="7"/>
        <v>2575.1267848699999</v>
      </c>
      <c r="R15" s="110">
        <f t="shared" si="8"/>
        <v>2736.5972305299997</v>
      </c>
      <c r="S15" s="110">
        <f t="shared" si="9"/>
        <v>153.53647703000001</v>
      </c>
      <c r="T15" s="111">
        <f t="shared" si="10"/>
        <v>2890.1337075599995</v>
      </c>
      <c r="U15" s="59">
        <v>3082.3224141999985</v>
      </c>
      <c r="V15" s="59">
        <v>233.77169236999978</v>
      </c>
      <c r="W15" s="109">
        <f t="shared" si="11"/>
        <v>3316.0941065699985</v>
      </c>
      <c r="X15" s="59">
        <v>16319.868807490082</v>
      </c>
      <c r="Y15" s="59">
        <v>1701.4946437099991</v>
      </c>
      <c r="Z15" s="109">
        <f t="shared" si="12"/>
        <v>18021.363451200083</v>
      </c>
      <c r="AA15" s="110">
        <f t="shared" si="13"/>
        <v>19402.191221690082</v>
      </c>
      <c r="AB15" s="110">
        <f t="shared" si="14"/>
        <v>1935.2663360799988</v>
      </c>
      <c r="AC15" s="111">
        <f t="shared" si="15"/>
        <v>21337.457557770082</v>
      </c>
      <c r="AD15" s="59">
        <v>3537.305905069999</v>
      </c>
      <c r="AE15" s="59">
        <v>9.3731792499999997</v>
      </c>
    </row>
    <row r="16" spans="1:31" ht="16.100000000000001" x14ac:dyDescent="0.35">
      <c r="A16" s="57">
        <v>6</v>
      </c>
      <c r="B16" s="58" t="s">
        <v>16</v>
      </c>
      <c r="C16" s="60">
        <v>0</v>
      </c>
      <c r="D16" s="60">
        <v>0</v>
      </c>
      <c r="E16" s="109">
        <f t="shared" si="1"/>
        <v>0</v>
      </c>
      <c r="F16" s="60">
        <v>0</v>
      </c>
      <c r="G16" s="60">
        <v>0</v>
      </c>
      <c r="H16" s="109">
        <f t="shared" si="2"/>
        <v>0</v>
      </c>
      <c r="I16" s="110">
        <f t="shared" si="3"/>
        <v>0</v>
      </c>
      <c r="J16" s="110">
        <f t="shared" si="4"/>
        <v>0</v>
      </c>
      <c r="K16" s="111">
        <f t="shared" si="5"/>
        <v>0</v>
      </c>
      <c r="L16" s="60">
        <v>0</v>
      </c>
      <c r="M16" s="60">
        <v>0</v>
      </c>
      <c r="N16" s="109">
        <f t="shared" si="6"/>
        <v>0</v>
      </c>
      <c r="O16" s="60">
        <v>0</v>
      </c>
      <c r="P16" s="60">
        <v>0</v>
      </c>
      <c r="Q16" s="109">
        <f t="shared" si="7"/>
        <v>0</v>
      </c>
      <c r="R16" s="110">
        <f t="shared" si="8"/>
        <v>0</v>
      </c>
      <c r="S16" s="110">
        <f t="shared" si="9"/>
        <v>0</v>
      </c>
      <c r="T16" s="111">
        <f t="shared" si="10"/>
        <v>0</v>
      </c>
      <c r="U16" s="60">
        <v>0</v>
      </c>
      <c r="V16" s="60">
        <v>0</v>
      </c>
      <c r="W16" s="109">
        <f t="shared" si="11"/>
        <v>0</v>
      </c>
      <c r="X16" s="60">
        <v>0</v>
      </c>
      <c r="Y16" s="60">
        <v>0</v>
      </c>
      <c r="Z16" s="109">
        <f t="shared" si="12"/>
        <v>0</v>
      </c>
      <c r="AA16" s="110">
        <f t="shared" si="13"/>
        <v>0</v>
      </c>
      <c r="AB16" s="110">
        <f t="shared" si="14"/>
        <v>0</v>
      </c>
      <c r="AC16" s="111">
        <f t="shared" si="15"/>
        <v>0</v>
      </c>
      <c r="AD16" s="59">
        <v>0</v>
      </c>
      <c r="AE16" s="59">
        <v>0</v>
      </c>
    </row>
    <row r="17" spans="1:33" ht="16.100000000000001" x14ac:dyDescent="0.35">
      <c r="A17" s="57">
        <v>7</v>
      </c>
      <c r="B17" s="58" t="s">
        <v>4</v>
      </c>
      <c r="C17" s="108">
        <f>Productwise!E22</f>
        <v>0</v>
      </c>
      <c r="D17" s="108">
        <f>Productwise!F22</f>
        <v>0</v>
      </c>
      <c r="E17" s="109">
        <f>Productwise!G22</f>
        <v>0</v>
      </c>
      <c r="F17" s="108">
        <f>Productwise!H22</f>
        <v>0</v>
      </c>
      <c r="G17" s="108">
        <f>Productwise!I22</f>
        <v>0</v>
      </c>
      <c r="H17" s="109">
        <f>Productwise!J22</f>
        <v>0</v>
      </c>
      <c r="I17" s="110">
        <f>Productwise!K22</f>
        <v>0</v>
      </c>
      <c r="J17" s="110">
        <f>Productwise!L22</f>
        <v>0</v>
      </c>
      <c r="K17" s="111">
        <f>Productwise!M22</f>
        <v>0</v>
      </c>
      <c r="L17" s="108">
        <f>Productwise!N22</f>
        <v>0</v>
      </c>
      <c r="M17" s="108">
        <f>Productwise!O22</f>
        <v>0</v>
      </c>
      <c r="N17" s="109">
        <f>Productwise!P22</f>
        <v>0</v>
      </c>
      <c r="O17" s="108">
        <f>Productwise!Q22</f>
        <v>0</v>
      </c>
      <c r="P17" s="108">
        <f>Productwise!R22</f>
        <v>0</v>
      </c>
      <c r="Q17" s="109">
        <f>Productwise!S22</f>
        <v>0</v>
      </c>
      <c r="R17" s="110">
        <f>Productwise!T22</f>
        <v>0</v>
      </c>
      <c r="S17" s="110">
        <f>Productwise!U22</f>
        <v>0</v>
      </c>
      <c r="T17" s="111">
        <f>Productwise!V22</f>
        <v>0</v>
      </c>
      <c r="U17" s="108">
        <f>Productwise!W22</f>
        <v>0</v>
      </c>
      <c r="V17" s="108">
        <f>Productwise!X22</f>
        <v>0</v>
      </c>
      <c r="W17" s="109">
        <f>Productwise!Y22</f>
        <v>0</v>
      </c>
      <c r="X17" s="108">
        <f>Productwise!Z22</f>
        <v>2.9149312300000001</v>
      </c>
      <c r="Y17" s="108">
        <f>Productwise!AA22</f>
        <v>0</v>
      </c>
      <c r="Z17" s="109">
        <f>Productwise!AB22</f>
        <v>2.9149312300000001</v>
      </c>
      <c r="AA17" s="110">
        <f>Productwise!AC22</f>
        <v>2.9149312300000001</v>
      </c>
      <c r="AB17" s="110">
        <f>Productwise!AD22</f>
        <v>0</v>
      </c>
      <c r="AC17" s="111">
        <f>Productwise!AE22</f>
        <v>2.9149312300000001</v>
      </c>
      <c r="AD17" s="108">
        <f>Productwise!AF22</f>
        <v>0.61312500000000003</v>
      </c>
      <c r="AE17" s="108">
        <f>Productwise!AG22</f>
        <v>0</v>
      </c>
    </row>
    <row r="18" spans="1:33" ht="16.100000000000001" x14ac:dyDescent="0.35">
      <c r="A18" s="57">
        <v>8</v>
      </c>
      <c r="B18" s="58" t="s">
        <v>5</v>
      </c>
      <c r="C18" s="108">
        <f>Productwise!E38</f>
        <v>1</v>
      </c>
      <c r="D18" s="108">
        <f>Productwise!F38</f>
        <v>0</v>
      </c>
      <c r="E18" s="109">
        <f>Productwise!G38</f>
        <v>1</v>
      </c>
      <c r="F18" s="108">
        <f>Productwise!H38</f>
        <v>2</v>
      </c>
      <c r="G18" s="108">
        <f>Productwise!I38</f>
        <v>0</v>
      </c>
      <c r="H18" s="109">
        <f>Productwise!J38</f>
        <v>2</v>
      </c>
      <c r="I18" s="110">
        <f>Productwise!K38</f>
        <v>3</v>
      </c>
      <c r="J18" s="110">
        <f>Productwise!L38</f>
        <v>0</v>
      </c>
      <c r="K18" s="111">
        <f>Productwise!M38</f>
        <v>3</v>
      </c>
      <c r="L18" s="108">
        <f>Productwise!N38</f>
        <v>20</v>
      </c>
      <c r="M18" s="108">
        <f>Productwise!O38</f>
        <v>0</v>
      </c>
      <c r="N18" s="109">
        <f>Productwise!P38</f>
        <v>20</v>
      </c>
      <c r="O18" s="108">
        <f>Productwise!Q38</f>
        <v>163</v>
      </c>
      <c r="P18" s="108">
        <f>Productwise!R38</f>
        <v>0</v>
      </c>
      <c r="Q18" s="109">
        <f>Productwise!S38</f>
        <v>163</v>
      </c>
      <c r="R18" s="110">
        <f>Productwise!T38</f>
        <v>183</v>
      </c>
      <c r="S18" s="110">
        <f>Productwise!U38</f>
        <v>0</v>
      </c>
      <c r="T18" s="111">
        <f>Productwise!V38</f>
        <v>183</v>
      </c>
      <c r="U18" s="108">
        <f>Productwise!W38</f>
        <v>62.458506189999994</v>
      </c>
      <c r="V18" s="108">
        <f>Productwise!X38</f>
        <v>0</v>
      </c>
      <c r="W18" s="109">
        <f>Productwise!Y38</f>
        <v>62.458506189999994</v>
      </c>
      <c r="X18" s="108">
        <f>Productwise!Z38</f>
        <v>444.20118130999998</v>
      </c>
      <c r="Y18" s="108">
        <f>Productwise!AA38</f>
        <v>114.98275229000001</v>
      </c>
      <c r="Z18" s="109">
        <f>Productwise!AB38</f>
        <v>559.18393360000005</v>
      </c>
      <c r="AA18" s="110">
        <f>Productwise!AC38</f>
        <v>506.65968749999996</v>
      </c>
      <c r="AB18" s="110">
        <f>Productwise!AD38</f>
        <v>114.98275229000001</v>
      </c>
      <c r="AC18" s="111">
        <f>Productwise!AE38</f>
        <v>621.64243979000003</v>
      </c>
      <c r="AD18" s="108">
        <f>Productwise!AF38</f>
        <v>51.056626839999993</v>
      </c>
      <c r="AE18" s="108">
        <f>Productwise!AG38</f>
        <v>0</v>
      </c>
    </row>
    <row r="19" spans="1:33" ht="16.100000000000001" x14ac:dyDescent="0.35">
      <c r="A19" s="57">
        <v>9</v>
      </c>
      <c r="B19" s="58" t="s">
        <v>6</v>
      </c>
      <c r="C19" s="108">
        <f>Productwise!E41</f>
        <v>0</v>
      </c>
      <c r="D19" s="108">
        <f>Productwise!F41</f>
        <v>0</v>
      </c>
      <c r="E19" s="109">
        <f>Productwise!G41</f>
        <v>0</v>
      </c>
      <c r="F19" s="108">
        <f>Productwise!H41</f>
        <v>0</v>
      </c>
      <c r="G19" s="108">
        <f>Productwise!I41</f>
        <v>0</v>
      </c>
      <c r="H19" s="109">
        <f>Productwise!J41</f>
        <v>0</v>
      </c>
      <c r="I19" s="110">
        <f>Productwise!K41</f>
        <v>0</v>
      </c>
      <c r="J19" s="110">
        <f>Productwise!L41</f>
        <v>0</v>
      </c>
      <c r="K19" s="111">
        <f>Productwise!M41</f>
        <v>0</v>
      </c>
      <c r="L19" s="108">
        <f>Productwise!N41</f>
        <v>0</v>
      </c>
      <c r="M19" s="108">
        <f>Productwise!O41</f>
        <v>0</v>
      </c>
      <c r="N19" s="109">
        <f>Productwise!P41</f>
        <v>0</v>
      </c>
      <c r="O19" s="108">
        <f>Productwise!Q41</f>
        <v>0</v>
      </c>
      <c r="P19" s="108">
        <f>Productwise!R41</f>
        <v>0</v>
      </c>
      <c r="Q19" s="109">
        <f>Productwise!S41</f>
        <v>0</v>
      </c>
      <c r="R19" s="110">
        <f>Productwise!T41</f>
        <v>0</v>
      </c>
      <c r="S19" s="110">
        <f>Productwise!U41</f>
        <v>0</v>
      </c>
      <c r="T19" s="111">
        <f>Productwise!V41</f>
        <v>0</v>
      </c>
      <c r="U19" s="108">
        <f>Productwise!W41</f>
        <v>0</v>
      </c>
      <c r="V19" s="108">
        <f>Productwise!X41</f>
        <v>0</v>
      </c>
      <c r="W19" s="109">
        <f>Productwise!Y41</f>
        <v>0</v>
      </c>
      <c r="X19" s="108">
        <f>Productwise!Z41</f>
        <v>0</v>
      </c>
      <c r="Y19" s="108">
        <f>Productwise!AA41</f>
        <v>0</v>
      </c>
      <c r="Z19" s="109">
        <f>Productwise!AB41</f>
        <v>0</v>
      </c>
      <c r="AA19" s="110">
        <f>Productwise!AC41</f>
        <v>0</v>
      </c>
      <c r="AB19" s="110">
        <f>Productwise!AD41</f>
        <v>0</v>
      </c>
      <c r="AC19" s="111">
        <f>Productwise!AE41</f>
        <v>0</v>
      </c>
      <c r="AD19" s="108">
        <f>Productwise!AF41</f>
        <v>0</v>
      </c>
      <c r="AE19" s="108">
        <f>Productwise!AG41</f>
        <v>0</v>
      </c>
    </row>
    <row r="20" spans="1:33" ht="16.100000000000001" x14ac:dyDescent="0.35">
      <c r="A20" s="57">
        <v>10</v>
      </c>
      <c r="B20" s="58" t="s">
        <v>73</v>
      </c>
      <c r="C20" s="108">
        <f>Productwise!E48</f>
        <v>0</v>
      </c>
      <c r="D20" s="108">
        <f>Productwise!F48</f>
        <v>0</v>
      </c>
      <c r="E20" s="109">
        <f>Productwise!G48</f>
        <v>0</v>
      </c>
      <c r="F20" s="108">
        <f>Productwise!H48</f>
        <v>1</v>
      </c>
      <c r="G20" s="108">
        <f>Productwise!I48</f>
        <v>0</v>
      </c>
      <c r="H20" s="109">
        <f>Productwise!J48</f>
        <v>1</v>
      </c>
      <c r="I20" s="110">
        <f>Productwise!K48</f>
        <v>1</v>
      </c>
      <c r="J20" s="110">
        <f>Productwise!L48</f>
        <v>0</v>
      </c>
      <c r="K20" s="111">
        <f>Productwise!M48</f>
        <v>1</v>
      </c>
      <c r="L20" s="108">
        <f>Productwise!N48</f>
        <v>0</v>
      </c>
      <c r="M20" s="108">
        <f>Productwise!O48</f>
        <v>0</v>
      </c>
      <c r="N20" s="109">
        <f>Productwise!P48</f>
        <v>0</v>
      </c>
      <c r="O20" s="108">
        <f>Productwise!Q48</f>
        <v>7</v>
      </c>
      <c r="P20" s="108">
        <f>Productwise!R48</f>
        <v>0</v>
      </c>
      <c r="Q20" s="109">
        <f>Productwise!S48</f>
        <v>7</v>
      </c>
      <c r="R20" s="110">
        <f>Productwise!T48</f>
        <v>7</v>
      </c>
      <c r="S20" s="110">
        <f>Productwise!U48</f>
        <v>0</v>
      </c>
      <c r="T20" s="111">
        <f>Productwise!V48</f>
        <v>7</v>
      </c>
      <c r="U20" s="108">
        <f>Productwise!W48</f>
        <v>0</v>
      </c>
      <c r="V20" s="108">
        <f>Productwise!X48</f>
        <v>0</v>
      </c>
      <c r="W20" s="109">
        <f>Productwise!Y48</f>
        <v>0</v>
      </c>
      <c r="X20" s="108">
        <f>Productwise!Z48</f>
        <v>103.74470547999999</v>
      </c>
      <c r="Y20" s="108">
        <f>Productwise!AA48</f>
        <v>0</v>
      </c>
      <c r="Z20" s="109">
        <f>Productwise!AB48</f>
        <v>103.74470547999999</v>
      </c>
      <c r="AA20" s="110">
        <f>Productwise!AC48</f>
        <v>103.74470547999999</v>
      </c>
      <c r="AB20" s="110">
        <f>Productwise!AD48</f>
        <v>0</v>
      </c>
      <c r="AC20" s="111">
        <f>Productwise!AE48</f>
        <v>103.74470547999999</v>
      </c>
      <c r="AD20" s="108">
        <f>Productwise!AF48</f>
        <v>10.2417973</v>
      </c>
      <c r="AE20" s="108">
        <f>Productwise!AG48</f>
        <v>0</v>
      </c>
    </row>
    <row r="21" spans="1:33" ht="14.95" customHeight="1" x14ac:dyDescent="0.35">
      <c r="A21" s="57">
        <v>11</v>
      </c>
      <c r="B21" s="58" t="s">
        <v>238</v>
      </c>
      <c r="C21" s="108">
        <f>Productwise!E55</f>
        <v>0</v>
      </c>
      <c r="D21" s="108">
        <f>Productwise!F55</f>
        <v>0</v>
      </c>
      <c r="E21" s="109">
        <f>Productwise!G55</f>
        <v>0</v>
      </c>
      <c r="F21" s="108">
        <f>Productwise!H55</f>
        <v>0</v>
      </c>
      <c r="G21" s="108">
        <f>Productwise!I55</f>
        <v>0</v>
      </c>
      <c r="H21" s="109">
        <f>Productwise!J55</f>
        <v>0</v>
      </c>
      <c r="I21" s="110">
        <f>Productwise!K55</f>
        <v>0</v>
      </c>
      <c r="J21" s="110">
        <f>Productwise!L55</f>
        <v>0</v>
      </c>
      <c r="K21" s="111">
        <f>Productwise!M55</f>
        <v>0</v>
      </c>
      <c r="L21" s="108">
        <f>Productwise!N55</f>
        <v>0</v>
      </c>
      <c r="M21" s="108">
        <f>Productwise!O55</f>
        <v>0</v>
      </c>
      <c r="N21" s="109">
        <f>Productwise!P55</f>
        <v>0</v>
      </c>
      <c r="O21" s="108">
        <f>Productwise!Q55</f>
        <v>0</v>
      </c>
      <c r="P21" s="108">
        <f>Productwise!R55</f>
        <v>0</v>
      </c>
      <c r="Q21" s="109">
        <f>Productwise!S55</f>
        <v>0</v>
      </c>
      <c r="R21" s="110">
        <f>Productwise!T55</f>
        <v>0</v>
      </c>
      <c r="S21" s="110">
        <f>Productwise!U55</f>
        <v>0</v>
      </c>
      <c r="T21" s="111">
        <f>Productwise!V55</f>
        <v>0</v>
      </c>
      <c r="U21" s="108">
        <f>Productwise!W55</f>
        <v>0</v>
      </c>
      <c r="V21" s="108">
        <f>Productwise!X55</f>
        <v>0</v>
      </c>
      <c r="W21" s="109">
        <f>Productwise!Y55</f>
        <v>0</v>
      </c>
      <c r="X21" s="108">
        <f>Productwise!Z55</f>
        <v>5.21090812</v>
      </c>
      <c r="Y21" s="108">
        <f>Productwise!AA55</f>
        <v>0</v>
      </c>
      <c r="Z21" s="109">
        <f>Productwise!AB55</f>
        <v>5.21090812</v>
      </c>
      <c r="AA21" s="110">
        <f>Productwise!AC55</f>
        <v>5.21090812</v>
      </c>
      <c r="AB21" s="110">
        <f>Productwise!AD55</f>
        <v>0</v>
      </c>
      <c r="AC21" s="111">
        <f>Productwise!AE55</f>
        <v>5.21090812</v>
      </c>
      <c r="AD21" s="108">
        <f>Productwise!AF55</f>
        <v>0.69059532000000001</v>
      </c>
      <c r="AE21" s="108">
        <f>Productwise!AG55</f>
        <v>0</v>
      </c>
    </row>
    <row r="22" spans="1:33" ht="16.100000000000001" x14ac:dyDescent="0.35">
      <c r="A22" s="57">
        <v>12</v>
      </c>
      <c r="B22" s="61" t="s">
        <v>51</v>
      </c>
      <c r="C22" s="108">
        <f>Productwise!E67</f>
        <v>0</v>
      </c>
      <c r="D22" s="108">
        <f>Productwise!F67</f>
        <v>0</v>
      </c>
      <c r="E22" s="109">
        <f>Productwise!G67</f>
        <v>0</v>
      </c>
      <c r="F22" s="108">
        <f>Productwise!H67</f>
        <v>1</v>
      </c>
      <c r="G22" s="108">
        <f>Productwise!I67</f>
        <v>0</v>
      </c>
      <c r="H22" s="109">
        <f>Productwise!J67</f>
        <v>1</v>
      </c>
      <c r="I22" s="110">
        <f>Productwise!K67</f>
        <v>1</v>
      </c>
      <c r="J22" s="110">
        <f>Productwise!L67</f>
        <v>0</v>
      </c>
      <c r="K22" s="111">
        <f>Productwise!M67</f>
        <v>1</v>
      </c>
      <c r="L22" s="108">
        <f>Productwise!N67</f>
        <v>0</v>
      </c>
      <c r="M22" s="108">
        <f>Productwise!O67</f>
        <v>0</v>
      </c>
      <c r="N22" s="109">
        <f>Productwise!P67</f>
        <v>0</v>
      </c>
      <c r="O22" s="108">
        <f>Productwise!Q67</f>
        <v>2</v>
      </c>
      <c r="P22" s="108">
        <f>Productwise!R67</f>
        <v>0</v>
      </c>
      <c r="Q22" s="109">
        <f>Productwise!S67</f>
        <v>2</v>
      </c>
      <c r="R22" s="110">
        <f>Productwise!T67</f>
        <v>2</v>
      </c>
      <c r="S22" s="110">
        <f>Productwise!U67</f>
        <v>0</v>
      </c>
      <c r="T22" s="111">
        <f>Productwise!V67</f>
        <v>2</v>
      </c>
      <c r="U22" s="108">
        <f>Productwise!W67</f>
        <v>4.5665399800000008</v>
      </c>
      <c r="V22" s="108">
        <f>Productwise!X67</f>
        <v>0</v>
      </c>
      <c r="W22" s="109">
        <f>Productwise!Y67</f>
        <v>4.5665399800000008</v>
      </c>
      <c r="X22" s="108">
        <f>Productwise!Z67</f>
        <v>215.98633532999997</v>
      </c>
      <c r="Y22" s="108">
        <f>Productwise!AA67</f>
        <v>3.0770727700000005</v>
      </c>
      <c r="Z22" s="109">
        <f>Productwise!AB67</f>
        <v>219.06340809999998</v>
      </c>
      <c r="AA22" s="110">
        <f>Productwise!AC67</f>
        <v>220.55287530999999</v>
      </c>
      <c r="AB22" s="110">
        <f>Productwise!AD67</f>
        <v>3.0770727700000005</v>
      </c>
      <c r="AC22" s="111">
        <f>Productwise!AE67</f>
        <v>223.62994807999999</v>
      </c>
      <c r="AD22" s="108">
        <f>Productwise!AF67</f>
        <v>23.73854867</v>
      </c>
      <c r="AE22" s="108">
        <f>Productwise!AG67</f>
        <v>0</v>
      </c>
    </row>
    <row r="23" spans="1:33" ht="16.100000000000001" x14ac:dyDescent="0.35">
      <c r="A23" s="57">
        <v>13</v>
      </c>
      <c r="B23" s="58" t="s">
        <v>7</v>
      </c>
      <c r="C23" s="108">
        <f>Productwise!E71</f>
        <v>0</v>
      </c>
      <c r="D23" s="108">
        <f>Productwise!F71</f>
        <v>0</v>
      </c>
      <c r="E23" s="109">
        <f>Productwise!G71</f>
        <v>0</v>
      </c>
      <c r="F23" s="108">
        <f>Productwise!H71</f>
        <v>0</v>
      </c>
      <c r="G23" s="108">
        <f>Productwise!I71</f>
        <v>0</v>
      </c>
      <c r="H23" s="109">
        <f>Productwise!J71</f>
        <v>0</v>
      </c>
      <c r="I23" s="110">
        <f>Productwise!K71</f>
        <v>0</v>
      </c>
      <c r="J23" s="110">
        <f>Productwise!L71</f>
        <v>0</v>
      </c>
      <c r="K23" s="111">
        <f>Productwise!M71</f>
        <v>0</v>
      </c>
      <c r="L23" s="108">
        <f>Productwise!N71</f>
        <v>0</v>
      </c>
      <c r="M23" s="108">
        <f>Productwise!O71</f>
        <v>0</v>
      </c>
      <c r="N23" s="109">
        <f>Productwise!P71</f>
        <v>0</v>
      </c>
      <c r="O23" s="108">
        <f>Productwise!Q71</f>
        <v>0</v>
      </c>
      <c r="P23" s="108">
        <f>Productwise!R71</f>
        <v>0</v>
      </c>
      <c r="Q23" s="109">
        <f>Productwise!S71</f>
        <v>0</v>
      </c>
      <c r="R23" s="110">
        <f>Productwise!T71</f>
        <v>0</v>
      </c>
      <c r="S23" s="110">
        <f>Productwise!U71</f>
        <v>0</v>
      </c>
      <c r="T23" s="111">
        <f>Productwise!V71</f>
        <v>0</v>
      </c>
      <c r="U23" s="108">
        <f>Productwise!W71</f>
        <v>88.075906759999995</v>
      </c>
      <c r="V23" s="108">
        <f>Productwise!X71</f>
        <v>0</v>
      </c>
      <c r="W23" s="109">
        <f>Productwise!Y71</f>
        <v>88.075906759999995</v>
      </c>
      <c r="X23" s="108">
        <f>Productwise!Z71</f>
        <v>37.494084919999999</v>
      </c>
      <c r="Y23" s="108">
        <f>Productwise!AA71</f>
        <v>0</v>
      </c>
      <c r="Z23" s="109">
        <f>Productwise!AB71</f>
        <v>37.494084919999999</v>
      </c>
      <c r="AA23" s="110">
        <f>Productwise!AC71</f>
        <v>125.56999167999999</v>
      </c>
      <c r="AB23" s="110">
        <f>Productwise!AD71</f>
        <v>0</v>
      </c>
      <c r="AC23" s="111">
        <f>Productwise!AE71</f>
        <v>125.56999167999999</v>
      </c>
      <c r="AD23" s="108">
        <f>Productwise!AF71</f>
        <v>9.0394260000000006</v>
      </c>
      <c r="AE23" s="108">
        <f>Productwise!AG71</f>
        <v>0</v>
      </c>
      <c r="AG23" s="62"/>
    </row>
    <row r="24" spans="1:33" ht="16.100000000000001" x14ac:dyDescent="0.35">
      <c r="A24" s="57">
        <v>14</v>
      </c>
      <c r="B24" s="58" t="s">
        <v>8</v>
      </c>
      <c r="C24" s="108">
        <f>Productwise!E77</f>
        <v>0</v>
      </c>
      <c r="D24" s="108">
        <f>Productwise!F77</f>
        <v>0</v>
      </c>
      <c r="E24" s="109">
        <f>Productwise!G77</f>
        <v>0</v>
      </c>
      <c r="F24" s="108">
        <f>Productwise!H77</f>
        <v>0</v>
      </c>
      <c r="G24" s="108">
        <f>Productwise!I77</f>
        <v>0</v>
      </c>
      <c r="H24" s="109">
        <f>Productwise!J77</f>
        <v>0</v>
      </c>
      <c r="I24" s="110">
        <f>Productwise!K77</f>
        <v>0</v>
      </c>
      <c r="J24" s="110">
        <f>Productwise!L77</f>
        <v>0</v>
      </c>
      <c r="K24" s="111">
        <f>Productwise!M77</f>
        <v>0</v>
      </c>
      <c r="L24" s="108">
        <f>Productwise!N77</f>
        <v>0</v>
      </c>
      <c r="M24" s="108">
        <f>Productwise!O77</f>
        <v>0</v>
      </c>
      <c r="N24" s="109">
        <f>Productwise!P77</f>
        <v>0</v>
      </c>
      <c r="O24" s="108">
        <f>Productwise!Q77</f>
        <v>0</v>
      </c>
      <c r="P24" s="108">
        <f>Productwise!R77</f>
        <v>0</v>
      </c>
      <c r="Q24" s="109">
        <f>Productwise!S77</f>
        <v>0</v>
      </c>
      <c r="R24" s="110">
        <f>Productwise!T77</f>
        <v>0</v>
      </c>
      <c r="S24" s="110">
        <f>Productwise!U77</f>
        <v>0</v>
      </c>
      <c r="T24" s="111">
        <f>Productwise!V77</f>
        <v>0</v>
      </c>
      <c r="U24" s="108">
        <f>Productwise!W77</f>
        <v>22.578139960000001</v>
      </c>
      <c r="V24" s="108">
        <f>Productwise!X77</f>
        <v>0</v>
      </c>
      <c r="W24" s="109">
        <f>Productwise!Y77</f>
        <v>22.578139960000001</v>
      </c>
      <c r="X24" s="108">
        <f>Productwise!Z77</f>
        <v>99.948009060000004</v>
      </c>
      <c r="Y24" s="108">
        <f>Productwise!AA77</f>
        <v>0</v>
      </c>
      <c r="Z24" s="109">
        <f>Productwise!AB77</f>
        <v>99.948009060000004</v>
      </c>
      <c r="AA24" s="110">
        <f>Productwise!AC77</f>
        <v>122.52614902000001</v>
      </c>
      <c r="AB24" s="110">
        <f>Productwise!AD77</f>
        <v>0</v>
      </c>
      <c r="AC24" s="111">
        <f>Productwise!AE77</f>
        <v>122.52614902000001</v>
      </c>
      <c r="AD24" s="108">
        <f>Productwise!AF77</f>
        <v>20.894644</v>
      </c>
      <c r="AE24" s="108">
        <f>Productwise!AG77</f>
        <v>0</v>
      </c>
    </row>
    <row r="25" spans="1:33" ht="16.100000000000001" x14ac:dyDescent="0.35">
      <c r="A25" s="57">
        <v>15</v>
      </c>
      <c r="B25" s="58" t="s">
        <v>9</v>
      </c>
      <c r="C25" s="108">
        <f>Productwise!E89</f>
        <v>0</v>
      </c>
      <c r="D25" s="108">
        <f>Productwise!F89</f>
        <v>0</v>
      </c>
      <c r="E25" s="109">
        <f>Productwise!G89</f>
        <v>0</v>
      </c>
      <c r="F25" s="108">
        <f>Productwise!H89</f>
        <v>0</v>
      </c>
      <c r="G25" s="108">
        <f>Productwise!I89</f>
        <v>0</v>
      </c>
      <c r="H25" s="109">
        <f>Productwise!J89</f>
        <v>0</v>
      </c>
      <c r="I25" s="110">
        <f>Productwise!K89</f>
        <v>0</v>
      </c>
      <c r="J25" s="110">
        <f>Productwise!L89</f>
        <v>0</v>
      </c>
      <c r="K25" s="111">
        <f>Productwise!M89</f>
        <v>0</v>
      </c>
      <c r="L25" s="108">
        <f>Productwise!N89</f>
        <v>0</v>
      </c>
      <c r="M25" s="108">
        <f>Productwise!O89</f>
        <v>0</v>
      </c>
      <c r="N25" s="109">
        <f>Productwise!P89</f>
        <v>0</v>
      </c>
      <c r="O25" s="108">
        <f>Productwise!Q89</f>
        <v>0</v>
      </c>
      <c r="P25" s="108">
        <f>Productwise!R89</f>
        <v>0</v>
      </c>
      <c r="Q25" s="109">
        <f>Productwise!S89</f>
        <v>0</v>
      </c>
      <c r="R25" s="110">
        <f>Productwise!T89</f>
        <v>0</v>
      </c>
      <c r="S25" s="110">
        <f>Productwise!U89</f>
        <v>0</v>
      </c>
      <c r="T25" s="111">
        <f>Productwise!V89</f>
        <v>0</v>
      </c>
      <c r="U25" s="108">
        <f>Productwise!W89</f>
        <v>0</v>
      </c>
      <c r="V25" s="108">
        <f>Productwise!X89</f>
        <v>0</v>
      </c>
      <c r="W25" s="109">
        <f>Productwise!Y89</f>
        <v>0</v>
      </c>
      <c r="X25" s="108">
        <f>Productwise!Z89</f>
        <v>0</v>
      </c>
      <c r="Y25" s="108">
        <f>Productwise!AA89</f>
        <v>0</v>
      </c>
      <c r="Z25" s="109">
        <f>Productwise!AB89</f>
        <v>0</v>
      </c>
      <c r="AA25" s="110">
        <f>Productwise!AC89</f>
        <v>0</v>
      </c>
      <c r="AB25" s="110">
        <f>Productwise!AD89</f>
        <v>0</v>
      </c>
      <c r="AC25" s="111">
        <f>Productwise!AE89</f>
        <v>0</v>
      </c>
      <c r="AD25" s="108">
        <f>Productwise!AF89</f>
        <v>0</v>
      </c>
      <c r="AE25" s="108">
        <f>Productwise!AG89</f>
        <v>0</v>
      </c>
    </row>
    <row r="26" spans="1:33" ht="16.100000000000001" x14ac:dyDescent="0.35">
      <c r="A26" s="57">
        <v>16</v>
      </c>
      <c r="B26" s="58" t="s">
        <v>312</v>
      </c>
      <c r="C26" s="108">
        <f>Productwise!E91</f>
        <v>0</v>
      </c>
      <c r="D26" s="108">
        <f>Productwise!F91</f>
        <v>0</v>
      </c>
      <c r="E26" s="109">
        <f>Productwise!G91</f>
        <v>0</v>
      </c>
      <c r="F26" s="108">
        <f>Productwise!H91</f>
        <v>0</v>
      </c>
      <c r="G26" s="108">
        <f>Productwise!I91</f>
        <v>0</v>
      </c>
      <c r="H26" s="109">
        <f>Productwise!J91</f>
        <v>0</v>
      </c>
      <c r="I26" s="110">
        <f>Productwise!K91</f>
        <v>0</v>
      </c>
      <c r="J26" s="110">
        <f>Productwise!L91</f>
        <v>0</v>
      </c>
      <c r="K26" s="111">
        <f>Productwise!M91</f>
        <v>0</v>
      </c>
      <c r="L26" s="108">
        <f>Productwise!N91</f>
        <v>0</v>
      </c>
      <c r="M26" s="108">
        <f>Productwise!O91</f>
        <v>0</v>
      </c>
      <c r="N26" s="109">
        <f>Productwise!P91</f>
        <v>0</v>
      </c>
      <c r="O26" s="108">
        <f>Productwise!Q91</f>
        <v>0</v>
      </c>
      <c r="P26" s="108">
        <f>Productwise!R91</f>
        <v>0</v>
      </c>
      <c r="Q26" s="109">
        <f>Productwise!S91</f>
        <v>0</v>
      </c>
      <c r="R26" s="110">
        <f>Productwise!T91</f>
        <v>0</v>
      </c>
      <c r="S26" s="110">
        <f>Productwise!U91</f>
        <v>0</v>
      </c>
      <c r="T26" s="111">
        <f>Productwise!V91</f>
        <v>0</v>
      </c>
      <c r="U26" s="108">
        <f>Productwise!W91</f>
        <v>5.9905158799999993</v>
      </c>
      <c r="V26" s="108">
        <f>Productwise!X91</f>
        <v>0.47680954000000003</v>
      </c>
      <c r="W26" s="109">
        <f>Productwise!Y91</f>
        <v>6.467325419999999</v>
      </c>
      <c r="X26" s="108">
        <f>Productwise!Z91</f>
        <v>5.78253094</v>
      </c>
      <c r="Y26" s="108">
        <f>Productwise!AA91</f>
        <v>1.8895130800000002</v>
      </c>
      <c r="Z26" s="109">
        <f>Productwise!AB91</f>
        <v>7.6720440200000004</v>
      </c>
      <c r="AA26" s="110">
        <f>Productwise!AC91</f>
        <v>11.773046819999999</v>
      </c>
      <c r="AB26" s="110">
        <f>Productwise!AD91</f>
        <v>2.36632262</v>
      </c>
      <c r="AC26" s="111">
        <f>Productwise!AE91</f>
        <v>14.139369439999999</v>
      </c>
      <c r="AD26" s="108">
        <f>Productwise!AF91</f>
        <v>4.2623009799999991</v>
      </c>
      <c r="AE26" s="108">
        <f>Productwise!AG91</f>
        <v>0</v>
      </c>
    </row>
    <row r="27" spans="1:33" ht="16.100000000000001" x14ac:dyDescent="0.35">
      <c r="A27" s="57">
        <v>17</v>
      </c>
      <c r="B27" s="61" t="s">
        <v>181</v>
      </c>
      <c r="C27" s="108">
        <f>Productwise!E102</f>
        <v>0</v>
      </c>
      <c r="D27" s="108">
        <f>Productwise!F102</f>
        <v>0</v>
      </c>
      <c r="E27" s="109">
        <f>Productwise!G102</f>
        <v>0</v>
      </c>
      <c r="F27" s="108">
        <f>Productwise!H102</f>
        <v>0</v>
      </c>
      <c r="G27" s="108">
        <f>Productwise!I102</f>
        <v>0</v>
      </c>
      <c r="H27" s="109">
        <f>Productwise!J102</f>
        <v>0</v>
      </c>
      <c r="I27" s="110">
        <f>Productwise!K102</f>
        <v>0</v>
      </c>
      <c r="J27" s="110">
        <f>Productwise!L102</f>
        <v>0</v>
      </c>
      <c r="K27" s="111">
        <f>Productwise!M102</f>
        <v>0</v>
      </c>
      <c r="L27" s="108">
        <f>Productwise!N102</f>
        <v>0</v>
      </c>
      <c r="M27" s="108">
        <f>Productwise!O102</f>
        <v>0</v>
      </c>
      <c r="N27" s="109">
        <f>Productwise!P102</f>
        <v>0</v>
      </c>
      <c r="O27" s="108">
        <f>Productwise!Q102</f>
        <v>0</v>
      </c>
      <c r="P27" s="108">
        <f>Productwise!R102</f>
        <v>0</v>
      </c>
      <c r="Q27" s="109">
        <f>Productwise!S102</f>
        <v>0</v>
      </c>
      <c r="R27" s="110">
        <f>Productwise!T102</f>
        <v>0</v>
      </c>
      <c r="S27" s="110">
        <f>Productwise!U102</f>
        <v>0</v>
      </c>
      <c r="T27" s="111">
        <f>Productwise!V102</f>
        <v>0</v>
      </c>
      <c r="U27" s="108">
        <f>Productwise!W102</f>
        <v>0</v>
      </c>
      <c r="V27" s="108">
        <f>Productwise!X102</f>
        <v>0</v>
      </c>
      <c r="W27" s="109">
        <f>Productwise!Y102</f>
        <v>0</v>
      </c>
      <c r="X27" s="108">
        <f>Productwise!Z102</f>
        <v>0</v>
      </c>
      <c r="Y27" s="108">
        <f>Productwise!AA102</f>
        <v>0</v>
      </c>
      <c r="Z27" s="109">
        <f>Productwise!AB102</f>
        <v>0</v>
      </c>
      <c r="AA27" s="110">
        <f>Productwise!AC102</f>
        <v>0</v>
      </c>
      <c r="AB27" s="110">
        <f>Productwise!AD102</f>
        <v>0</v>
      </c>
      <c r="AC27" s="111">
        <f>Productwise!AE102</f>
        <v>0</v>
      </c>
      <c r="AD27" s="108">
        <f>Productwise!AF102</f>
        <v>0</v>
      </c>
      <c r="AE27" s="108">
        <f>Productwise!AG102</f>
        <v>0</v>
      </c>
    </row>
    <row r="28" spans="1:33" ht="16.100000000000001" x14ac:dyDescent="0.35">
      <c r="A28" s="57">
        <v>18</v>
      </c>
      <c r="B28" s="61" t="s">
        <v>52</v>
      </c>
      <c r="C28" s="108">
        <f>Productwise!E112</f>
        <v>0</v>
      </c>
      <c r="D28" s="108">
        <f>Productwise!F112</f>
        <v>0</v>
      </c>
      <c r="E28" s="109">
        <f>Productwise!G112</f>
        <v>0</v>
      </c>
      <c r="F28" s="108">
        <f>Productwise!H112</f>
        <v>0</v>
      </c>
      <c r="G28" s="108">
        <f>Productwise!I112</f>
        <v>0</v>
      </c>
      <c r="H28" s="109">
        <f>Productwise!J112</f>
        <v>0</v>
      </c>
      <c r="I28" s="110">
        <f>Productwise!K112</f>
        <v>0</v>
      </c>
      <c r="J28" s="110">
        <f>Productwise!L112</f>
        <v>0</v>
      </c>
      <c r="K28" s="111">
        <f>Productwise!M112</f>
        <v>0</v>
      </c>
      <c r="L28" s="108">
        <f>Productwise!N112</f>
        <v>0</v>
      </c>
      <c r="M28" s="108">
        <f>Productwise!O112</f>
        <v>0</v>
      </c>
      <c r="N28" s="109">
        <f>Productwise!P112</f>
        <v>0</v>
      </c>
      <c r="O28" s="108">
        <f>Productwise!Q112</f>
        <v>0</v>
      </c>
      <c r="P28" s="108">
        <f>Productwise!R112</f>
        <v>0</v>
      </c>
      <c r="Q28" s="109">
        <f>Productwise!S112</f>
        <v>0</v>
      </c>
      <c r="R28" s="110">
        <f>Productwise!T112</f>
        <v>0</v>
      </c>
      <c r="S28" s="110">
        <f>Productwise!U112</f>
        <v>0</v>
      </c>
      <c r="T28" s="111">
        <f>Productwise!V112</f>
        <v>0</v>
      </c>
      <c r="U28" s="108">
        <f>Productwise!W112</f>
        <v>0</v>
      </c>
      <c r="V28" s="108">
        <f>Productwise!X112</f>
        <v>0</v>
      </c>
      <c r="W28" s="109">
        <f>Productwise!Y112</f>
        <v>0</v>
      </c>
      <c r="X28" s="108">
        <f>Productwise!Z112</f>
        <v>0</v>
      </c>
      <c r="Y28" s="108">
        <f>Productwise!AA112</f>
        <v>0</v>
      </c>
      <c r="Z28" s="109">
        <f>Productwise!AB112</f>
        <v>0</v>
      </c>
      <c r="AA28" s="110">
        <f>Productwise!AC112</f>
        <v>0</v>
      </c>
      <c r="AB28" s="110">
        <f>Productwise!AD112</f>
        <v>0</v>
      </c>
      <c r="AC28" s="111">
        <f>Productwise!AE112</f>
        <v>0</v>
      </c>
      <c r="AD28" s="108">
        <f>Productwise!AF112</f>
        <v>0</v>
      </c>
      <c r="AE28" s="108">
        <f>Productwise!AG112</f>
        <v>0</v>
      </c>
    </row>
    <row r="29" spans="1:33" ht="16.100000000000001" x14ac:dyDescent="0.35">
      <c r="A29" s="57">
        <v>19</v>
      </c>
      <c r="B29" s="61" t="s">
        <v>53</v>
      </c>
      <c r="C29" s="108">
        <f>Productwise!E118</f>
        <v>0</v>
      </c>
      <c r="D29" s="108">
        <f>Productwise!F118</f>
        <v>0</v>
      </c>
      <c r="E29" s="109">
        <f>Productwise!G118</f>
        <v>0</v>
      </c>
      <c r="F29" s="108">
        <f>Productwise!H118</f>
        <v>0</v>
      </c>
      <c r="G29" s="108">
        <f>Productwise!I118</f>
        <v>0</v>
      </c>
      <c r="H29" s="109">
        <f>Productwise!J118</f>
        <v>0</v>
      </c>
      <c r="I29" s="110">
        <f>Productwise!K118</f>
        <v>0</v>
      </c>
      <c r="J29" s="110">
        <f>Productwise!L118</f>
        <v>0</v>
      </c>
      <c r="K29" s="111">
        <f>Productwise!M118</f>
        <v>0</v>
      </c>
      <c r="L29" s="108">
        <f>Productwise!N118</f>
        <v>0</v>
      </c>
      <c r="M29" s="108">
        <f>Productwise!O118</f>
        <v>0</v>
      </c>
      <c r="N29" s="109">
        <f>Productwise!P118</f>
        <v>0</v>
      </c>
      <c r="O29" s="108">
        <f>Productwise!Q118</f>
        <v>0</v>
      </c>
      <c r="P29" s="108">
        <f>Productwise!R118</f>
        <v>0</v>
      </c>
      <c r="Q29" s="109">
        <f>Productwise!S118</f>
        <v>0</v>
      </c>
      <c r="R29" s="110">
        <f>Productwise!T118</f>
        <v>0</v>
      </c>
      <c r="S29" s="110">
        <f>Productwise!U118</f>
        <v>0</v>
      </c>
      <c r="T29" s="111">
        <f>Productwise!V118</f>
        <v>0</v>
      </c>
      <c r="U29" s="108">
        <f>Productwise!W118</f>
        <v>0</v>
      </c>
      <c r="V29" s="108">
        <f>Productwise!X118</f>
        <v>0</v>
      </c>
      <c r="W29" s="109">
        <f>Productwise!Y118</f>
        <v>0</v>
      </c>
      <c r="X29" s="108">
        <f>Productwise!Z118</f>
        <v>0</v>
      </c>
      <c r="Y29" s="108">
        <f>Productwise!AA118</f>
        <v>0</v>
      </c>
      <c r="Z29" s="109">
        <f>Productwise!AB118</f>
        <v>0</v>
      </c>
      <c r="AA29" s="110">
        <f>Productwise!AC118</f>
        <v>0</v>
      </c>
      <c r="AB29" s="110">
        <f>Productwise!AD118</f>
        <v>0</v>
      </c>
      <c r="AC29" s="111">
        <f>Productwise!AE118</f>
        <v>0</v>
      </c>
      <c r="AD29" s="108">
        <f>Productwise!AF118</f>
        <v>0</v>
      </c>
      <c r="AE29" s="108">
        <f>Productwise!AG118</f>
        <v>0</v>
      </c>
    </row>
    <row r="30" spans="1:33" ht="16.100000000000001" x14ac:dyDescent="0.35">
      <c r="A30" s="57">
        <v>20</v>
      </c>
      <c r="B30" s="61" t="s">
        <v>54</v>
      </c>
      <c r="C30" s="108">
        <f>Productwise!E122</f>
        <v>0</v>
      </c>
      <c r="D30" s="108">
        <f>Productwise!F122</f>
        <v>0</v>
      </c>
      <c r="E30" s="109">
        <f>Productwise!G122</f>
        <v>0</v>
      </c>
      <c r="F30" s="108">
        <f>Productwise!H122</f>
        <v>0</v>
      </c>
      <c r="G30" s="108">
        <f>Productwise!I122</f>
        <v>0</v>
      </c>
      <c r="H30" s="109">
        <f>Productwise!J122</f>
        <v>0</v>
      </c>
      <c r="I30" s="110">
        <f>Productwise!K122</f>
        <v>0</v>
      </c>
      <c r="J30" s="110">
        <f>Productwise!L122</f>
        <v>0</v>
      </c>
      <c r="K30" s="111">
        <f>Productwise!M122</f>
        <v>0</v>
      </c>
      <c r="L30" s="108">
        <f>Productwise!N122</f>
        <v>0</v>
      </c>
      <c r="M30" s="108">
        <f>Productwise!O122</f>
        <v>0</v>
      </c>
      <c r="N30" s="109">
        <f>Productwise!P122</f>
        <v>0</v>
      </c>
      <c r="O30" s="108">
        <f>Productwise!Q122</f>
        <v>0</v>
      </c>
      <c r="P30" s="108">
        <f>Productwise!R122</f>
        <v>0</v>
      </c>
      <c r="Q30" s="109">
        <f>Productwise!S122</f>
        <v>0</v>
      </c>
      <c r="R30" s="110">
        <f>Productwise!T122</f>
        <v>0</v>
      </c>
      <c r="S30" s="110">
        <f>Productwise!U122</f>
        <v>0</v>
      </c>
      <c r="T30" s="111">
        <f>Productwise!V122</f>
        <v>0</v>
      </c>
      <c r="U30" s="108">
        <f>Productwise!W122</f>
        <v>0</v>
      </c>
      <c r="V30" s="108">
        <f>Productwise!X122</f>
        <v>0</v>
      </c>
      <c r="W30" s="109">
        <f>Productwise!Y122</f>
        <v>0</v>
      </c>
      <c r="X30" s="108">
        <f>Productwise!Z122</f>
        <v>0</v>
      </c>
      <c r="Y30" s="108">
        <f>Productwise!AA122</f>
        <v>0</v>
      </c>
      <c r="Z30" s="109">
        <f>Productwise!AB122</f>
        <v>0</v>
      </c>
      <c r="AA30" s="110">
        <f>Productwise!AC122</f>
        <v>0</v>
      </c>
      <c r="AB30" s="110">
        <f>Productwise!AD122</f>
        <v>0</v>
      </c>
      <c r="AC30" s="111">
        <f>Productwise!AE122</f>
        <v>0</v>
      </c>
      <c r="AD30" s="108">
        <f>Productwise!AF122</f>
        <v>0</v>
      </c>
      <c r="AE30" s="108">
        <f>Productwise!AG122</f>
        <v>0</v>
      </c>
    </row>
    <row r="31" spans="1:33" ht="16.100000000000001" x14ac:dyDescent="0.35">
      <c r="A31" s="57">
        <v>21</v>
      </c>
      <c r="B31" s="61" t="s">
        <v>24</v>
      </c>
      <c r="C31" s="108">
        <f>Productwise!E140</f>
        <v>17</v>
      </c>
      <c r="D31" s="108">
        <f>Productwise!F140</f>
        <v>2</v>
      </c>
      <c r="E31" s="109">
        <f>Productwise!G140</f>
        <v>19</v>
      </c>
      <c r="F31" s="108">
        <f>Productwise!H140</f>
        <v>19</v>
      </c>
      <c r="G31" s="108">
        <f>Productwise!I140</f>
        <v>1</v>
      </c>
      <c r="H31" s="109">
        <f>Productwise!J140</f>
        <v>20</v>
      </c>
      <c r="I31" s="110">
        <f>Productwise!K140</f>
        <v>36</v>
      </c>
      <c r="J31" s="110">
        <f>Productwise!L140</f>
        <v>3</v>
      </c>
      <c r="K31" s="111">
        <f>Productwise!M140</f>
        <v>39</v>
      </c>
      <c r="L31" s="108">
        <f>Productwise!N140</f>
        <v>45.064</v>
      </c>
      <c r="M31" s="108">
        <f>Productwise!O140</f>
        <v>4.5</v>
      </c>
      <c r="N31" s="109">
        <f>Productwise!P140</f>
        <v>49.564</v>
      </c>
      <c r="O31" s="108">
        <f>Productwise!Q140</f>
        <v>116.13321599999999</v>
      </c>
      <c r="P31" s="108">
        <f>Productwise!R140</f>
        <v>2.5</v>
      </c>
      <c r="Q31" s="109">
        <f>Productwise!S140</f>
        <v>118.63321599999999</v>
      </c>
      <c r="R31" s="110">
        <f>Productwise!T140</f>
        <v>161.197216</v>
      </c>
      <c r="S31" s="110">
        <f>Productwise!U140</f>
        <v>7</v>
      </c>
      <c r="T31" s="111">
        <f>Productwise!V140</f>
        <v>168.197216</v>
      </c>
      <c r="U31" s="108">
        <f>Productwise!W140</f>
        <v>481.66310451999993</v>
      </c>
      <c r="V31" s="108">
        <f>Productwise!X140</f>
        <v>78.932206890000003</v>
      </c>
      <c r="W31" s="109">
        <f>Productwise!Y140</f>
        <v>560.59531141000002</v>
      </c>
      <c r="X31" s="108">
        <f>Productwise!Z140</f>
        <v>1570.5240407100002</v>
      </c>
      <c r="Y31" s="108">
        <f>Productwise!AA140</f>
        <v>72.816861499999987</v>
      </c>
      <c r="Z31" s="109">
        <f>Productwise!AB140</f>
        <v>1643.3409022100002</v>
      </c>
      <c r="AA31" s="110">
        <f>Productwise!AC140</f>
        <v>2052.1871452300002</v>
      </c>
      <c r="AB31" s="110">
        <f>Productwise!AD140</f>
        <v>151.74906838999999</v>
      </c>
      <c r="AC31" s="111">
        <f>Productwise!AE140</f>
        <v>2203.9362136200002</v>
      </c>
      <c r="AD31" s="108">
        <f>Productwise!AF140</f>
        <v>382.19050241999997</v>
      </c>
      <c r="AE31" s="108">
        <f>Productwise!AG140</f>
        <v>0</v>
      </c>
    </row>
    <row r="32" spans="1:33" ht="16.100000000000001" x14ac:dyDescent="0.35">
      <c r="A32" s="57">
        <v>22</v>
      </c>
      <c r="B32" s="61" t="s">
        <v>107</v>
      </c>
      <c r="C32" s="108">
        <f>Productwise!E144</f>
        <v>57</v>
      </c>
      <c r="D32" s="108">
        <f>Productwise!F144</f>
        <v>6</v>
      </c>
      <c r="E32" s="109">
        <f>Productwise!G144</f>
        <v>63</v>
      </c>
      <c r="F32" s="108">
        <f>Productwise!H144</f>
        <v>128.00000000000011</v>
      </c>
      <c r="G32" s="108">
        <f>Productwise!I144</f>
        <v>11</v>
      </c>
      <c r="H32" s="109">
        <f>Productwise!J144</f>
        <v>139.00000000000011</v>
      </c>
      <c r="I32" s="110">
        <f>Productwise!K144</f>
        <v>185.00000000000011</v>
      </c>
      <c r="J32" s="110">
        <f>Productwise!L144</f>
        <v>17</v>
      </c>
      <c r="K32" s="111">
        <f>Productwise!M144</f>
        <v>202.00000000000011</v>
      </c>
      <c r="L32" s="108">
        <f>Productwise!N144</f>
        <v>134.1</v>
      </c>
      <c r="M32" s="108">
        <f>Productwise!O144</f>
        <v>14.5</v>
      </c>
      <c r="N32" s="109">
        <f>Productwise!P144</f>
        <v>148.6</v>
      </c>
      <c r="O32" s="108">
        <f>Productwise!Q144</f>
        <v>546.02117899999996</v>
      </c>
      <c r="P32" s="108">
        <f>Productwise!R144</f>
        <v>33.200000000000003</v>
      </c>
      <c r="Q32" s="109">
        <f>Productwise!S144</f>
        <v>579.22117900000001</v>
      </c>
      <c r="R32" s="110">
        <f>Productwise!T144</f>
        <v>680.12117899999998</v>
      </c>
      <c r="S32" s="110">
        <f>Productwise!U144</f>
        <v>47.7</v>
      </c>
      <c r="T32" s="111">
        <f>Productwise!V144</f>
        <v>727.82117900000003</v>
      </c>
      <c r="U32" s="108">
        <f>Productwise!W144</f>
        <v>846.56783297999993</v>
      </c>
      <c r="V32" s="108">
        <f>Productwise!X144</f>
        <v>105.19986861999998</v>
      </c>
      <c r="W32" s="109">
        <f>Productwise!Y144</f>
        <v>951.76770160000001</v>
      </c>
      <c r="X32" s="108">
        <f>Productwise!Z144</f>
        <v>3680.9197713000012</v>
      </c>
      <c r="Y32" s="108">
        <f>Productwise!AA144</f>
        <v>409.08603596999984</v>
      </c>
      <c r="Z32" s="109">
        <f>Productwise!AB144</f>
        <v>4090.0058072700008</v>
      </c>
      <c r="AA32" s="110">
        <f>Productwise!AC144</f>
        <v>4527.4876042800006</v>
      </c>
      <c r="AB32" s="110">
        <f>Productwise!AD144</f>
        <v>514.28590458999975</v>
      </c>
      <c r="AC32" s="111">
        <f>Productwise!AE144</f>
        <v>5041.7735088700001</v>
      </c>
      <c r="AD32" s="108">
        <f>Productwise!AF144</f>
        <v>1233.7128007300005</v>
      </c>
      <c r="AE32" s="108">
        <f>Productwise!AG144</f>
        <v>5.2725501599999998</v>
      </c>
    </row>
    <row r="33" spans="1:38" ht="16.100000000000001" x14ac:dyDescent="0.35">
      <c r="A33" s="57">
        <v>23</v>
      </c>
      <c r="B33" s="63" t="s">
        <v>182</v>
      </c>
      <c r="C33" s="108">
        <f>Productwise!E148</f>
        <v>0</v>
      </c>
      <c r="D33" s="108">
        <f>Productwise!F148</f>
        <v>0</v>
      </c>
      <c r="E33" s="109">
        <f>Productwise!G148</f>
        <v>0</v>
      </c>
      <c r="F33" s="108">
        <f>Productwise!H148</f>
        <v>0</v>
      </c>
      <c r="G33" s="108">
        <f>Productwise!I148</f>
        <v>0</v>
      </c>
      <c r="H33" s="109">
        <f>Productwise!J148</f>
        <v>0</v>
      </c>
      <c r="I33" s="110">
        <f>Productwise!K148</f>
        <v>0</v>
      </c>
      <c r="J33" s="110">
        <f>Productwise!L148</f>
        <v>0</v>
      </c>
      <c r="K33" s="111">
        <f>Productwise!M148</f>
        <v>0</v>
      </c>
      <c r="L33" s="108">
        <f>Productwise!N148</f>
        <v>0</v>
      </c>
      <c r="M33" s="108">
        <f>Productwise!O148</f>
        <v>0</v>
      </c>
      <c r="N33" s="109">
        <f>Productwise!P148</f>
        <v>0</v>
      </c>
      <c r="O33" s="108">
        <f>Productwise!Q148</f>
        <v>0</v>
      </c>
      <c r="P33" s="108">
        <f>Productwise!R148</f>
        <v>0</v>
      </c>
      <c r="Q33" s="109">
        <f>Productwise!S148</f>
        <v>0</v>
      </c>
      <c r="R33" s="110">
        <f>Productwise!T148</f>
        <v>0</v>
      </c>
      <c r="S33" s="110">
        <f>Productwise!U148</f>
        <v>0</v>
      </c>
      <c r="T33" s="111">
        <f>Productwise!V148</f>
        <v>0</v>
      </c>
      <c r="U33" s="108">
        <f>Productwise!W148</f>
        <v>0</v>
      </c>
      <c r="V33" s="108">
        <f>Productwise!X148</f>
        <v>0</v>
      </c>
      <c r="W33" s="109">
        <f>Productwise!Y148</f>
        <v>0</v>
      </c>
      <c r="X33" s="108">
        <f>Productwise!Z148</f>
        <v>255.36285669999998</v>
      </c>
      <c r="Y33" s="108">
        <f>Productwise!AA148</f>
        <v>0</v>
      </c>
      <c r="Z33" s="109">
        <f>Productwise!AB148</f>
        <v>255.36285669999998</v>
      </c>
      <c r="AA33" s="110">
        <f>Productwise!AC148</f>
        <v>255.36285669999998</v>
      </c>
      <c r="AB33" s="110">
        <f>Productwise!AD148</f>
        <v>0</v>
      </c>
      <c r="AC33" s="111">
        <f>Productwise!AE148</f>
        <v>255.36285669999998</v>
      </c>
      <c r="AD33" s="108">
        <f>Productwise!AF148</f>
        <v>70.23203568000001</v>
      </c>
      <c r="AE33" s="108">
        <f>Productwise!AG148</f>
        <v>0</v>
      </c>
    </row>
    <row r="34" spans="1:38" ht="16.100000000000001" x14ac:dyDescent="0.35">
      <c r="A34" s="57">
        <v>24</v>
      </c>
      <c r="B34" s="61" t="s">
        <v>174</v>
      </c>
      <c r="C34" s="108">
        <f>Productwise!E151</f>
        <v>7</v>
      </c>
      <c r="D34" s="108">
        <f>Productwise!F151</f>
        <v>0</v>
      </c>
      <c r="E34" s="109">
        <f>Productwise!G151</f>
        <v>7</v>
      </c>
      <c r="F34" s="108">
        <f>Productwise!H151</f>
        <v>32.000000000000007</v>
      </c>
      <c r="G34" s="108">
        <f>Productwise!I151</f>
        <v>1</v>
      </c>
      <c r="H34" s="109">
        <f>Productwise!J151</f>
        <v>33.000000000000007</v>
      </c>
      <c r="I34" s="110">
        <f>Productwise!K151</f>
        <v>39.000000000000014</v>
      </c>
      <c r="J34" s="110">
        <f>Productwise!L151</f>
        <v>1</v>
      </c>
      <c r="K34" s="111">
        <f>Productwise!M151</f>
        <v>40.000000000000014</v>
      </c>
      <c r="L34" s="108">
        <f>Productwise!N151</f>
        <v>58.6</v>
      </c>
      <c r="M34" s="108">
        <f>Productwise!O151</f>
        <v>0</v>
      </c>
      <c r="N34" s="109">
        <f>Productwise!P151</f>
        <v>58.6</v>
      </c>
      <c r="O34" s="108">
        <f>Productwise!Q151</f>
        <v>879.897289</v>
      </c>
      <c r="P34" s="108">
        <f>Productwise!R151</f>
        <v>2.5</v>
      </c>
      <c r="Q34" s="109">
        <f>Productwise!S151</f>
        <v>882.397289</v>
      </c>
      <c r="R34" s="110">
        <f>Productwise!T151</f>
        <v>938.49728900000002</v>
      </c>
      <c r="S34" s="110">
        <f>Productwise!U151</f>
        <v>2.5</v>
      </c>
      <c r="T34" s="111">
        <f>Productwise!V151</f>
        <v>940.99728900000002</v>
      </c>
      <c r="U34" s="108">
        <f>Productwise!W151</f>
        <v>1320.5733314299996</v>
      </c>
      <c r="V34" s="108">
        <f>Productwise!X151</f>
        <v>7.7129265399999998</v>
      </c>
      <c r="W34" s="109">
        <f>Productwise!Y151</f>
        <v>1328.2862579699995</v>
      </c>
      <c r="X34" s="108">
        <f>Productwise!Z151</f>
        <v>4123.4547926000005</v>
      </c>
      <c r="Y34" s="108">
        <f>Productwise!AA151</f>
        <v>117.78743756999999</v>
      </c>
      <c r="Z34" s="109">
        <f>Productwise!AB151</f>
        <v>4241.2422301700008</v>
      </c>
      <c r="AA34" s="110">
        <f>Productwise!AC151</f>
        <v>5444.0281240300001</v>
      </c>
      <c r="AB34" s="110">
        <f>Productwise!AD151</f>
        <v>125.50036410999999</v>
      </c>
      <c r="AC34" s="111">
        <f>Productwise!AE151</f>
        <v>5569.5284881400003</v>
      </c>
      <c r="AD34" s="108">
        <f>Productwise!AF151</f>
        <v>1109.3072911900001</v>
      </c>
      <c r="AE34" s="108">
        <f>Productwise!AG151</f>
        <v>0</v>
      </c>
    </row>
    <row r="35" spans="1:38" ht="16.100000000000001" x14ac:dyDescent="0.35">
      <c r="A35" s="57">
        <v>25</v>
      </c>
      <c r="B35" s="64" t="s">
        <v>48</v>
      </c>
      <c r="C35" s="15"/>
      <c r="D35" s="15"/>
      <c r="E35" s="109">
        <f t="shared" si="1"/>
        <v>0</v>
      </c>
      <c r="F35" s="15"/>
      <c r="G35" s="15"/>
      <c r="H35" s="109">
        <f t="shared" si="2"/>
        <v>0</v>
      </c>
      <c r="I35" s="110">
        <f t="shared" si="3"/>
        <v>0</v>
      </c>
      <c r="J35" s="110">
        <f t="shared" si="4"/>
        <v>0</v>
      </c>
      <c r="K35" s="111">
        <f t="shared" si="5"/>
        <v>0</v>
      </c>
      <c r="L35" s="15"/>
      <c r="M35" s="15"/>
      <c r="N35" s="109">
        <f t="shared" si="6"/>
        <v>0</v>
      </c>
      <c r="O35" s="15"/>
      <c r="P35" s="15"/>
      <c r="Q35" s="109">
        <f t="shared" si="7"/>
        <v>0</v>
      </c>
      <c r="R35" s="110">
        <f t="shared" si="8"/>
        <v>0</v>
      </c>
      <c r="S35" s="110">
        <f t="shared" si="9"/>
        <v>0</v>
      </c>
      <c r="T35" s="111">
        <f t="shared" si="10"/>
        <v>0</v>
      </c>
      <c r="U35" s="15"/>
      <c r="V35" s="15"/>
      <c r="W35" s="109">
        <f t="shared" si="11"/>
        <v>0</v>
      </c>
      <c r="X35" s="15"/>
      <c r="Y35" s="15"/>
      <c r="Z35" s="109">
        <f t="shared" si="12"/>
        <v>0</v>
      </c>
      <c r="AA35" s="110">
        <f t="shared" si="13"/>
        <v>0</v>
      </c>
      <c r="AB35" s="110">
        <f t="shared" si="14"/>
        <v>0</v>
      </c>
      <c r="AC35" s="111">
        <f t="shared" si="15"/>
        <v>0</v>
      </c>
      <c r="AD35" s="15"/>
      <c r="AE35" s="15"/>
    </row>
    <row r="36" spans="1:38" ht="16.100000000000001" x14ac:dyDescent="0.35">
      <c r="A36" s="65"/>
      <c r="B36" s="65"/>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row>
    <row r="37" spans="1:38" ht="31.6" customHeight="1" x14ac:dyDescent="0.3">
      <c r="A37" s="288" t="s">
        <v>187</v>
      </c>
      <c r="B37" s="288"/>
      <c r="C37" s="288"/>
      <c r="D37" s="288"/>
      <c r="E37" s="288"/>
      <c r="F37" s="288"/>
      <c r="G37" s="288"/>
      <c r="H37" s="288"/>
      <c r="I37" s="288"/>
      <c r="J37" s="288"/>
      <c r="K37" s="288"/>
      <c r="P37" s="240" t="s">
        <v>188</v>
      </c>
      <c r="Q37" s="241"/>
      <c r="R37" s="241"/>
      <c r="S37" s="241"/>
      <c r="T37" s="241"/>
      <c r="U37" s="241"/>
      <c r="V37" s="241"/>
      <c r="W37" s="261"/>
    </row>
    <row r="38" spans="1:38" ht="26.35" customHeight="1" x14ac:dyDescent="0.3">
      <c r="A38" s="210" t="s">
        <v>44</v>
      </c>
      <c r="B38" s="290" t="s">
        <v>0</v>
      </c>
      <c r="C38" s="217" t="s">
        <v>184</v>
      </c>
      <c r="D38" s="217"/>
      <c r="E38" s="217"/>
      <c r="F38" s="217"/>
      <c r="G38" s="217"/>
      <c r="H38" s="217"/>
      <c r="I38" s="217"/>
      <c r="J38" s="217"/>
      <c r="K38" s="217"/>
      <c r="L38" s="67"/>
      <c r="O38" s="67"/>
      <c r="P38" s="286" t="s">
        <v>44</v>
      </c>
      <c r="Q38" s="268" t="s">
        <v>0</v>
      </c>
      <c r="R38" s="269"/>
      <c r="S38" s="269"/>
      <c r="T38" s="270"/>
      <c r="U38" s="265" t="s">
        <v>184</v>
      </c>
      <c r="V38" s="266"/>
      <c r="W38" s="267"/>
      <c r="Y38" s="240" t="s">
        <v>189</v>
      </c>
      <c r="Z38" s="241"/>
      <c r="AA38" s="241"/>
      <c r="AB38" s="241"/>
      <c r="AC38" s="261"/>
      <c r="AD38" s="280" t="s">
        <v>322</v>
      </c>
      <c r="AE38" s="281"/>
      <c r="AF38" s="67"/>
      <c r="AG38" s="67"/>
      <c r="AH38" s="67"/>
      <c r="AI38" s="67"/>
      <c r="AJ38" s="67"/>
      <c r="AK38" s="67"/>
      <c r="AL38" s="67"/>
    </row>
    <row r="39" spans="1:38" ht="26.35" customHeight="1" x14ac:dyDescent="0.3">
      <c r="A39" s="210"/>
      <c r="B39" s="290"/>
      <c r="C39" s="251" t="s">
        <v>11</v>
      </c>
      <c r="D39" s="251"/>
      <c r="E39" s="251"/>
      <c r="F39" s="251" t="s">
        <v>12</v>
      </c>
      <c r="G39" s="251"/>
      <c r="H39" s="251"/>
      <c r="I39" s="255" t="s">
        <v>15</v>
      </c>
      <c r="J39" s="255"/>
      <c r="K39" s="291" t="s">
        <v>15</v>
      </c>
      <c r="L39" s="67"/>
      <c r="P39" s="287"/>
      <c r="Q39" s="271"/>
      <c r="R39" s="272"/>
      <c r="S39" s="272"/>
      <c r="T39" s="273"/>
      <c r="U39" s="131" t="s">
        <v>11</v>
      </c>
      <c r="V39" s="134" t="s">
        <v>12</v>
      </c>
      <c r="W39" s="130" t="s">
        <v>15</v>
      </c>
      <c r="Y39" s="210" t="s">
        <v>44</v>
      </c>
      <c r="Z39" s="268" t="s">
        <v>0</v>
      </c>
      <c r="AA39" s="269"/>
      <c r="AB39" s="270"/>
      <c r="AC39" s="265" t="s">
        <v>256</v>
      </c>
      <c r="AD39" s="266"/>
      <c r="AE39" s="267"/>
      <c r="AF39" s="68"/>
      <c r="AG39" s="67"/>
      <c r="AH39" s="67"/>
      <c r="AI39" s="67"/>
      <c r="AJ39" s="67"/>
      <c r="AK39" s="67"/>
      <c r="AL39" s="67"/>
    </row>
    <row r="40" spans="1:38" ht="21.75" customHeight="1" x14ac:dyDescent="0.35">
      <c r="A40" s="210"/>
      <c r="B40" s="290"/>
      <c r="C40" s="132" t="s">
        <v>303</v>
      </c>
      <c r="D40" s="132" t="s">
        <v>304</v>
      </c>
      <c r="E40" s="24" t="s">
        <v>15</v>
      </c>
      <c r="F40" s="132" t="s">
        <v>305</v>
      </c>
      <c r="G40" s="132" t="s">
        <v>304</v>
      </c>
      <c r="H40" s="24" t="s">
        <v>15</v>
      </c>
      <c r="I40" s="133" t="s">
        <v>303</v>
      </c>
      <c r="J40" s="133" t="s">
        <v>304</v>
      </c>
      <c r="K40" s="291"/>
      <c r="L40" s="67"/>
      <c r="P40" s="127">
        <v>1</v>
      </c>
      <c r="Q40" s="262" t="s">
        <v>23</v>
      </c>
      <c r="R40" s="263"/>
      <c r="S40" s="263"/>
      <c r="T40" s="264"/>
      <c r="U40" s="69">
        <v>0</v>
      </c>
      <c r="V40" s="69">
        <v>0</v>
      </c>
      <c r="W40" s="143">
        <f>U40+V40</f>
        <v>0</v>
      </c>
      <c r="Y40" s="210"/>
      <c r="Z40" s="271"/>
      <c r="AA40" s="272"/>
      <c r="AB40" s="273"/>
      <c r="AC40" s="134" t="s">
        <v>11</v>
      </c>
      <c r="AD40" s="134" t="s">
        <v>12</v>
      </c>
      <c r="AE40" s="70" t="s">
        <v>15</v>
      </c>
      <c r="AF40" s="68"/>
      <c r="AG40" s="67"/>
      <c r="AH40" s="67"/>
      <c r="AI40" s="67"/>
      <c r="AJ40" s="67"/>
      <c r="AK40" s="67"/>
      <c r="AL40" s="67"/>
    </row>
    <row r="41" spans="1:38" ht="38.25" customHeight="1" x14ac:dyDescent="0.3">
      <c r="A41" s="71">
        <v>1</v>
      </c>
      <c r="B41" s="72" t="s">
        <v>209</v>
      </c>
      <c r="C41" s="15">
        <v>2820</v>
      </c>
      <c r="D41" s="15">
        <v>426</v>
      </c>
      <c r="E41" s="112">
        <f>C41+D41</f>
        <v>3246</v>
      </c>
      <c r="F41" s="15">
        <v>5813</v>
      </c>
      <c r="G41" s="15">
        <v>995</v>
      </c>
      <c r="H41" s="112">
        <f>F41+G41</f>
        <v>6808</v>
      </c>
      <c r="I41" s="113">
        <f>C41+F41</f>
        <v>8633</v>
      </c>
      <c r="J41" s="113">
        <f>D41+G41</f>
        <v>1421</v>
      </c>
      <c r="K41" s="114">
        <f>I41+J41</f>
        <v>10054</v>
      </c>
      <c r="L41" s="67"/>
      <c r="M41" s="247" t="s">
        <v>271</v>
      </c>
      <c r="N41" s="248"/>
      <c r="O41" s="73"/>
      <c r="P41" s="74">
        <v>2</v>
      </c>
      <c r="Q41" s="207" t="s">
        <v>214</v>
      </c>
      <c r="R41" s="222"/>
      <c r="S41" s="222"/>
      <c r="T41" s="208"/>
      <c r="U41" s="38">
        <v>2</v>
      </c>
      <c r="V41" s="38">
        <v>19</v>
      </c>
      <c r="W41" s="116">
        <f t="shared" ref="W41:W53" si="16">U41+V41</f>
        <v>21</v>
      </c>
      <c r="Y41" s="75">
        <v>1</v>
      </c>
      <c r="Z41" s="274" t="s">
        <v>45</v>
      </c>
      <c r="AA41" s="275"/>
      <c r="AB41" s="276"/>
      <c r="AC41" s="29">
        <v>3.5523999999999999E-4</v>
      </c>
      <c r="AD41" s="29">
        <v>5.5726500000000002E-3</v>
      </c>
      <c r="AE41" s="115">
        <f>AC41+AD41</f>
        <v>5.9278899999999999E-3</v>
      </c>
      <c r="AF41" s="76"/>
      <c r="AG41" s="67"/>
      <c r="AH41" s="67"/>
      <c r="AI41" s="67"/>
      <c r="AJ41" s="67"/>
      <c r="AK41" s="67"/>
      <c r="AL41" s="67"/>
    </row>
    <row r="42" spans="1:38" ht="39.049999999999997" customHeight="1" x14ac:dyDescent="0.3">
      <c r="A42" s="71">
        <v>2</v>
      </c>
      <c r="B42" s="72" t="s">
        <v>210</v>
      </c>
      <c r="C42" s="15">
        <v>0</v>
      </c>
      <c r="D42" s="15">
        <v>0</v>
      </c>
      <c r="E42" s="112">
        <f t="shared" ref="E42:E44" si="17">C42+D42</f>
        <v>0</v>
      </c>
      <c r="F42" s="15">
        <v>0</v>
      </c>
      <c r="G42" s="15">
        <v>0</v>
      </c>
      <c r="H42" s="112">
        <f t="shared" ref="H42:H44" si="18">F42+G42</f>
        <v>0</v>
      </c>
      <c r="I42" s="113">
        <f t="shared" ref="I42:I44" si="19">C42+F42</f>
        <v>0</v>
      </c>
      <c r="J42" s="113">
        <f t="shared" ref="J42:J44" si="20">D42+G42</f>
        <v>0</v>
      </c>
      <c r="K42" s="114">
        <f t="shared" ref="K42:K44" si="21">I42+J42</f>
        <v>0</v>
      </c>
      <c r="L42" s="67"/>
      <c r="M42" s="248"/>
      <c r="N42" s="248"/>
      <c r="P42" s="74">
        <v>3</v>
      </c>
      <c r="Q42" s="207" t="s">
        <v>212</v>
      </c>
      <c r="R42" s="222"/>
      <c r="S42" s="222"/>
      <c r="T42" s="208"/>
      <c r="U42" s="38">
        <v>2</v>
      </c>
      <c r="V42" s="38">
        <v>19</v>
      </c>
      <c r="W42" s="116">
        <f t="shared" si="16"/>
        <v>21</v>
      </c>
      <c r="Y42" s="75">
        <v>2</v>
      </c>
      <c r="Z42" s="277" t="s">
        <v>221</v>
      </c>
      <c r="AA42" s="278"/>
      <c r="AB42" s="279"/>
      <c r="AC42" s="29">
        <v>3.4800000000000001E-6</v>
      </c>
      <c r="AD42" s="29">
        <v>2.1311999999999999E-4</v>
      </c>
      <c r="AE42" s="115">
        <f t="shared" ref="AE42:AE44" si="22">AC42+AD42</f>
        <v>2.1659999999999998E-4</v>
      </c>
      <c r="AF42" s="76"/>
      <c r="AG42" s="67"/>
      <c r="AH42" s="67"/>
      <c r="AI42" s="67"/>
      <c r="AJ42" s="67"/>
      <c r="AK42" s="67"/>
      <c r="AL42" s="67"/>
    </row>
    <row r="43" spans="1:38" ht="30.75" customHeight="1" x14ac:dyDescent="0.3">
      <c r="A43" s="71">
        <v>3</v>
      </c>
      <c r="B43" s="77" t="s">
        <v>211</v>
      </c>
      <c r="C43" s="15">
        <v>0</v>
      </c>
      <c r="D43" s="15">
        <v>0</v>
      </c>
      <c r="E43" s="112">
        <f t="shared" si="17"/>
        <v>0</v>
      </c>
      <c r="F43" s="15">
        <v>0</v>
      </c>
      <c r="G43" s="15">
        <v>0</v>
      </c>
      <c r="H43" s="112">
        <f t="shared" si="18"/>
        <v>0</v>
      </c>
      <c r="I43" s="113">
        <f t="shared" si="19"/>
        <v>0</v>
      </c>
      <c r="J43" s="113">
        <f t="shared" si="20"/>
        <v>0</v>
      </c>
      <c r="K43" s="114">
        <f t="shared" si="21"/>
        <v>0</v>
      </c>
      <c r="L43" s="67"/>
      <c r="M43" s="248"/>
      <c r="N43" s="248"/>
      <c r="P43" s="127">
        <v>4</v>
      </c>
      <c r="Q43" s="207" t="s">
        <v>215</v>
      </c>
      <c r="R43" s="222"/>
      <c r="S43" s="222"/>
      <c r="T43" s="208"/>
      <c r="U43" s="38">
        <v>0</v>
      </c>
      <c r="V43" s="38">
        <v>2</v>
      </c>
      <c r="W43" s="116">
        <f t="shared" si="16"/>
        <v>2</v>
      </c>
      <c r="Y43" s="75">
        <v>3</v>
      </c>
      <c r="Z43" s="274" t="s">
        <v>222</v>
      </c>
      <c r="AA43" s="275"/>
      <c r="AB43" s="276"/>
      <c r="AC43" s="29">
        <v>2.423E-5</v>
      </c>
      <c r="AD43" s="29">
        <v>1.59205E-3</v>
      </c>
      <c r="AE43" s="115">
        <f t="shared" si="22"/>
        <v>1.6162800000000001E-3</v>
      </c>
      <c r="AF43" s="76"/>
      <c r="AG43" s="67"/>
      <c r="AH43" s="67"/>
      <c r="AI43" s="67"/>
      <c r="AJ43" s="67"/>
      <c r="AK43" s="67"/>
      <c r="AL43" s="67"/>
    </row>
    <row r="44" spans="1:38" ht="30.75" customHeight="1" x14ac:dyDescent="0.3">
      <c r="A44" s="71">
        <v>4</v>
      </c>
      <c r="B44" s="72" t="s">
        <v>213</v>
      </c>
      <c r="C44" s="15">
        <v>0</v>
      </c>
      <c r="D44" s="15">
        <v>0</v>
      </c>
      <c r="E44" s="112">
        <f t="shared" si="17"/>
        <v>0</v>
      </c>
      <c r="F44" s="15">
        <v>0</v>
      </c>
      <c r="G44" s="15">
        <v>0</v>
      </c>
      <c r="H44" s="112">
        <f t="shared" si="18"/>
        <v>0</v>
      </c>
      <c r="I44" s="113">
        <f t="shared" si="19"/>
        <v>0</v>
      </c>
      <c r="J44" s="113">
        <f t="shared" si="20"/>
        <v>0</v>
      </c>
      <c r="K44" s="114">
        <f t="shared" si="21"/>
        <v>0</v>
      </c>
      <c r="L44" s="67"/>
      <c r="M44" s="248"/>
      <c r="N44" s="248"/>
      <c r="P44" s="74">
        <v>5</v>
      </c>
      <c r="Q44" s="207" t="s">
        <v>216</v>
      </c>
      <c r="R44" s="222"/>
      <c r="S44" s="222"/>
      <c r="T44" s="208"/>
      <c r="U44" s="38">
        <v>0</v>
      </c>
      <c r="V44" s="38">
        <v>0</v>
      </c>
      <c r="W44" s="116">
        <f t="shared" si="16"/>
        <v>0</v>
      </c>
      <c r="Y44" s="75">
        <v>4</v>
      </c>
      <c r="Z44" s="274" t="s">
        <v>223</v>
      </c>
      <c r="AA44" s="275"/>
      <c r="AB44" s="276"/>
      <c r="AC44" s="29">
        <v>1.7631999999999999E-4</v>
      </c>
      <c r="AD44" s="29">
        <v>8.3420300000000003E-3</v>
      </c>
      <c r="AE44" s="115">
        <f t="shared" si="22"/>
        <v>8.5183500000000009E-3</v>
      </c>
      <c r="AF44" s="76"/>
      <c r="AG44" s="67"/>
      <c r="AH44" s="67"/>
      <c r="AI44" s="67"/>
      <c r="AJ44" s="67"/>
      <c r="AK44" s="67"/>
      <c r="AL44" s="67"/>
    </row>
    <row r="45" spans="1:38" ht="21.05" customHeight="1" x14ac:dyDescent="0.3">
      <c r="A45" s="71">
        <v>5</v>
      </c>
      <c r="B45" s="72" t="s">
        <v>313</v>
      </c>
      <c r="C45" s="15">
        <v>0</v>
      </c>
      <c r="D45" s="15">
        <v>0</v>
      </c>
      <c r="E45" s="112">
        <f t="shared" ref="E45:E46" si="23">C45+D45</f>
        <v>0</v>
      </c>
      <c r="F45" s="15">
        <v>0</v>
      </c>
      <c r="G45" s="15">
        <v>0</v>
      </c>
      <c r="H45" s="112">
        <f t="shared" ref="H45:H46" si="24">F45+G45</f>
        <v>0</v>
      </c>
      <c r="I45" s="113">
        <f t="shared" ref="I45:I46" si="25">C45+F45</f>
        <v>0</v>
      </c>
      <c r="J45" s="113">
        <f t="shared" ref="J45:J46" si="26">D45+G45</f>
        <v>0</v>
      </c>
      <c r="K45" s="114">
        <f t="shared" ref="K45:K46" si="27">I45+J45</f>
        <v>0</v>
      </c>
      <c r="L45" s="67"/>
      <c r="P45" s="74">
        <v>6</v>
      </c>
      <c r="Q45" s="207" t="s">
        <v>217</v>
      </c>
      <c r="R45" s="222"/>
      <c r="S45" s="222"/>
      <c r="T45" s="208"/>
      <c r="U45" s="38">
        <v>0</v>
      </c>
      <c r="V45" s="38">
        <v>0</v>
      </c>
      <c r="W45" s="116">
        <f t="shared" si="16"/>
        <v>0</v>
      </c>
      <c r="Y45" s="75">
        <v>5</v>
      </c>
      <c r="Z45" s="207" t="s">
        <v>243</v>
      </c>
      <c r="AA45" s="222"/>
      <c r="AB45" s="222"/>
      <c r="AC45" s="222"/>
      <c r="AD45" s="208"/>
      <c r="AE45" s="78">
        <v>0</v>
      </c>
      <c r="AF45" s="76"/>
      <c r="AG45" s="67"/>
      <c r="AH45" s="67"/>
      <c r="AI45" s="67"/>
      <c r="AJ45" s="67"/>
      <c r="AK45" s="67"/>
      <c r="AL45" s="67"/>
    </row>
    <row r="46" spans="1:38" ht="21.75" customHeight="1" x14ac:dyDescent="0.3">
      <c r="A46" s="71">
        <v>6</v>
      </c>
      <c r="B46" s="72" t="s">
        <v>239</v>
      </c>
      <c r="C46" s="15">
        <v>0</v>
      </c>
      <c r="D46" s="15">
        <v>0</v>
      </c>
      <c r="E46" s="112">
        <f t="shared" si="23"/>
        <v>0</v>
      </c>
      <c r="F46" s="15">
        <v>0</v>
      </c>
      <c r="G46" s="15">
        <v>0</v>
      </c>
      <c r="H46" s="112">
        <f t="shared" si="24"/>
        <v>0</v>
      </c>
      <c r="I46" s="113">
        <f t="shared" si="25"/>
        <v>0</v>
      </c>
      <c r="J46" s="113">
        <f t="shared" si="26"/>
        <v>0</v>
      </c>
      <c r="K46" s="114">
        <f t="shared" si="27"/>
        <v>0</v>
      </c>
      <c r="L46" s="67"/>
      <c r="P46" s="127">
        <v>7</v>
      </c>
      <c r="Q46" s="207" t="s">
        <v>323</v>
      </c>
      <c r="R46" s="222"/>
      <c r="S46" s="222"/>
      <c r="T46" s="208"/>
      <c r="U46" s="38">
        <v>2</v>
      </c>
      <c r="V46" s="38">
        <v>19</v>
      </c>
      <c r="W46" s="116">
        <f t="shared" si="16"/>
        <v>21</v>
      </c>
      <c r="Y46" s="75">
        <v>6</v>
      </c>
      <c r="Z46" s="207" t="s">
        <v>246</v>
      </c>
      <c r="AA46" s="222"/>
      <c r="AB46" s="222"/>
      <c r="AC46" s="222"/>
      <c r="AD46" s="208"/>
      <c r="AE46" s="78">
        <v>0</v>
      </c>
      <c r="AF46" s="76"/>
      <c r="AG46" s="67"/>
      <c r="AH46" s="67"/>
      <c r="AI46" s="67"/>
      <c r="AJ46" s="67"/>
      <c r="AK46" s="67"/>
      <c r="AL46" s="67"/>
    </row>
    <row r="47" spans="1:38" ht="20.25" customHeight="1" x14ac:dyDescent="0.3">
      <c r="A47" s="128"/>
      <c r="B47" s="106"/>
      <c r="C47" s="129"/>
      <c r="D47" s="129"/>
      <c r="E47" s="129"/>
      <c r="F47" s="129"/>
      <c r="G47" s="129"/>
      <c r="H47" s="129"/>
      <c r="I47" s="129"/>
      <c r="J47" s="129"/>
      <c r="K47" s="129"/>
      <c r="L47" s="67"/>
      <c r="P47" s="74">
        <v>8</v>
      </c>
      <c r="Q47" s="207" t="s">
        <v>218</v>
      </c>
      <c r="R47" s="222"/>
      <c r="S47" s="222"/>
      <c r="T47" s="208"/>
      <c r="U47" s="38">
        <v>0</v>
      </c>
      <c r="V47" s="38">
        <v>0</v>
      </c>
      <c r="W47" s="116">
        <f t="shared" si="16"/>
        <v>0</v>
      </c>
      <c r="Y47" s="75">
        <v>7</v>
      </c>
      <c r="Z47" s="207" t="s">
        <v>244</v>
      </c>
      <c r="AA47" s="222"/>
      <c r="AB47" s="222"/>
      <c r="AC47" s="222"/>
      <c r="AD47" s="208"/>
      <c r="AE47" s="78">
        <v>0</v>
      </c>
      <c r="AF47" s="76"/>
      <c r="AG47" s="67"/>
      <c r="AH47" s="67"/>
      <c r="AI47" s="67"/>
      <c r="AJ47" s="67"/>
      <c r="AK47" s="67"/>
      <c r="AL47" s="67"/>
    </row>
    <row r="48" spans="1:38" ht="20.25" customHeight="1" x14ac:dyDescent="0.3">
      <c r="L48" s="67"/>
      <c r="P48" s="74">
        <v>9</v>
      </c>
      <c r="Q48" s="207" t="s">
        <v>219</v>
      </c>
      <c r="R48" s="222"/>
      <c r="S48" s="222"/>
      <c r="T48" s="208"/>
      <c r="U48" s="38">
        <v>0</v>
      </c>
      <c r="V48" s="38">
        <v>0</v>
      </c>
      <c r="W48" s="116">
        <f t="shared" si="16"/>
        <v>0</v>
      </c>
      <c r="Y48" s="75">
        <v>8</v>
      </c>
      <c r="Z48" s="207" t="s">
        <v>228</v>
      </c>
      <c r="AA48" s="222"/>
      <c r="AB48" s="222"/>
      <c r="AC48" s="222"/>
      <c r="AD48" s="208"/>
      <c r="AE48" s="78">
        <v>0</v>
      </c>
      <c r="AF48" s="76"/>
      <c r="AG48" s="67"/>
      <c r="AH48" s="67"/>
      <c r="AI48" s="67"/>
      <c r="AJ48" s="67"/>
      <c r="AK48" s="67"/>
      <c r="AL48" s="67"/>
    </row>
    <row r="49" spans="1:38" ht="23.95" customHeight="1" x14ac:dyDescent="0.3">
      <c r="A49" s="292"/>
      <c r="B49" s="292"/>
      <c r="C49" s="292"/>
      <c r="D49" s="292"/>
      <c r="E49" s="292"/>
      <c r="F49" s="292"/>
      <c r="G49" s="292"/>
      <c r="H49" s="292"/>
      <c r="I49" s="76"/>
      <c r="J49" s="76"/>
      <c r="K49" s="76"/>
      <c r="L49" s="67"/>
      <c r="P49" s="127">
        <v>10</v>
      </c>
      <c r="Q49" s="207" t="s">
        <v>324</v>
      </c>
      <c r="R49" s="222"/>
      <c r="S49" s="222"/>
      <c r="T49" s="208"/>
      <c r="U49" s="38">
        <v>0</v>
      </c>
      <c r="V49" s="38">
        <v>0</v>
      </c>
      <c r="W49" s="116">
        <f t="shared" si="16"/>
        <v>0</v>
      </c>
      <c r="Y49" s="75">
        <v>9</v>
      </c>
      <c r="Z49" s="207" t="s">
        <v>245</v>
      </c>
      <c r="AA49" s="222"/>
      <c r="AB49" s="222"/>
      <c r="AC49" s="222"/>
      <c r="AD49" s="208"/>
      <c r="AE49" s="78">
        <v>0</v>
      </c>
      <c r="AF49" s="76"/>
      <c r="AG49" s="67"/>
      <c r="AH49" s="67"/>
      <c r="AI49" s="67"/>
      <c r="AJ49" s="67"/>
      <c r="AK49" s="67"/>
      <c r="AL49" s="67"/>
    </row>
    <row r="50" spans="1:38" ht="27.7" customHeight="1" x14ac:dyDescent="0.3">
      <c r="A50" s="240" t="s">
        <v>267</v>
      </c>
      <c r="B50" s="241"/>
      <c r="C50" s="241"/>
      <c r="D50" s="241"/>
      <c r="E50" s="241"/>
      <c r="F50" s="241"/>
      <c r="G50" s="241"/>
      <c r="H50" s="261"/>
      <c r="I50" s="79"/>
      <c r="J50" s="288" t="s">
        <v>268</v>
      </c>
      <c r="K50" s="288"/>
      <c r="L50" s="288"/>
      <c r="M50" s="288"/>
      <c r="N50" s="288"/>
      <c r="P50" s="74">
        <v>11</v>
      </c>
      <c r="Q50" s="207" t="s">
        <v>220</v>
      </c>
      <c r="R50" s="222"/>
      <c r="S50" s="222"/>
      <c r="T50" s="208"/>
      <c r="U50" s="38">
        <v>0</v>
      </c>
      <c r="V50" s="38">
        <v>0</v>
      </c>
      <c r="W50" s="116">
        <f t="shared" si="16"/>
        <v>0</v>
      </c>
      <c r="Y50" s="75">
        <v>10</v>
      </c>
      <c r="Z50" s="207" t="s">
        <v>227</v>
      </c>
      <c r="AA50" s="222"/>
      <c r="AB50" s="222"/>
      <c r="AC50" s="222"/>
      <c r="AD50" s="208"/>
      <c r="AE50" s="78">
        <v>0</v>
      </c>
      <c r="AF50" s="76"/>
      <c r="AG50" s="67"/>
      <c r="AH50" s="67"/>
      <c r="AI50" s="67"/>
      <c r="AJ50" s="67"/>
      <c r="AK50" s="67"/>
      <c r="AL50" s="67"/>
    </row>
    <row r="51" spans="1:38" ht="32.950000000000003" customHeight="1" x14ac:dyDescent="0.3">
      <c r="A51" s="209" t="s">
        <v>26</v>
      </c>
      <c r="B51" s="209"/>
      <c r="C51" s="209"/>
      <c r="D51" s="209"/>
      <c r="E51" s="209"/>
      <c r="F51" s="209"/>
      <c r="G51" s="209"/>
      <c r="H51" s="209"/>
      <c r="I51" s="79"/>
      <c r="J51" s="293" t="s">
        <v>190</v>
      </c>
      <c r="K51" s="294"/>
      <c r="L51" s="294"/>
      <c r="M51" s="294"/>
      <c r="N51" s="295"/>
      <c r="P51" s="74">
        <v>12</v>
      </c>
      <c r="Q51" s="207" t="s">
        <v>325</v>
      </c>
      <c r="R51" s="222"/>
      <c r="S51" s="222"/>
      <c r="T51" s="208"/>
      <c r="U51" s="38">
        <v>0</v>
      </c>
      <c r="V51" s="38">
        <v>0</v>
      </c>
      <c r="W51" s="116">
        <f t="shared" si="16"/>
        <v>0</v>
      </c>
      <c r="Y51" s="75">
        <v>11</v>
      </c>
      <c r="Z51" s="207" t="s">
        <v>225</v>
      </c>
      <c r="AA51" s="222"/>
      <c r="AB51" s="222"/>
      <c r="AC51" s="222"/>
      <c r="AD51" s="208"/>
      <c r="AE51" s="78">
        <v>1849.353888795041</v>
      </c>
      <c r="AF51" s="76"/>
      <c r="AG51" s="67"/>
      <c r="AH51" s="67"/>
      <c r="AI51" s="67"/>
      <c r="AJ51" s="67"/>
      <c r="AK51" s="67"/>
      <c r="AL51" s="67"/>
    </row>
    <row r="52" spans="1:38" ht="32.299999999999997" customHeight="1" x14ac:dyDescent="0.3">
      <c r="A52" s="72" t="s">
        <v>314</v>
      </c>
      <c r="B52" s="138" t="s">
        <v>0</v>
      </c>
      <c r="C52" s="80" t="s">
        <v>27</v>
      </c>
      <c r="D52" s="81" t="s">
        <v>149</v>
      </c>
      <c r="E52" s="82" t="s">
        <v>150</v>
      </c>
      <c r="F52" s="83" t="s">
        <v>28</v>
      </c>
      <c r="G52" s="84" t="s">
        <v>29</v>
      </c>
      <c r="H52" s="85" t="s">
        <v>15</v>
      </c>
      <c r="I52" s="79"/>
      <c r="J52" s="296" t="s">
        <v>272</v>
      </c>
      <c r="K52" s="297"/>
      <c r="L52" s="297"/>
      <c r="M52" s="297"/>
      <c r="N52" s="298"/>
      <c r="P52" s="127">
        <v>13</v>
      </c>
      <c r="Q52" s="207" t="s">
        <v>46</v>
      </c>
      <c r="R52" s="222"/>
      <c r="S52" s="222"/>
      <c r="T52" s="208"/>
      <c r="U52" s="38">
        <v>0</v>
      </c>
      <c r="V52" s="38">
        <v>0</v>
      </c>
      <c r="W52" s="116">
        <f t="shared" si="16"/>
        <v>0</v>
      </c>
      <c r="Y52" s="75">
        <v>12</v>
      </c>
      <c r="Z52" s="207" t="s">
        <v>226</v>
      </c>
      <c r="AA52" s="222"/>
      <c r="AB52" s="222"/>
      <c r="AC52" s="222"/>
      <c r="AD52" s="208"/>
      <c r="AE52" s="78">
        <v>0</v>
      </c>
      <c r="AF52" s="76"/>
      <c r="AG52" s="67"/>
      <c r="AH52" s="67"/>
      <c r="AI52" s="67"/>
      <c r="AJ52" s="67"/>
      <c r="AK52" s="67"/>
      <c r="AL52" s="67"/>
    </row>
    <row r="53" spans="1:38" ht="37.549999999999997" customHeight="1" x14ac:dyDescent="0.3">
      <c r="A53" s="27">
        <v>1</v>
      </c>
      <c r="B53" s="86" t="s">
        <v>30</v>
      </c>
      <c r="C53" s="13">
        <v>522</v>
      </c>
      <c r="D53" s="14">
        <v>2471</v>
      </c>
      <c r="E53" s="14">
        <v>30</v>
      </c>
      <c r="F53" s="15">
        <v>1928</v>
      </c>
      <c r="G53" s="15">
        <v>24</v>
      </c>
      <c r="H53" s="114">
        <f>SUM(C53:G53)</f>
        <v>4975</v>
      </c>
      <c r="I53" s="79"/>
      <c r="J53" s="299"/>
      <c r="K53" s="300"/>
      <c r="L53" s="136" t="s">
        <v>155</v>
      </c>
      <c r="M53" s="87" t="s">
        <v>154</v>
      </c>
      <c r="N53" s="87" t="s">
        <v>153</v>
      </c>
      <c r="P53" s="74">
        <v>14</v>
      </c>
      <c r="Q53" s="207" t="s">
        <v>47</v>
      </c>
      <c r="R53" s="222"/>
      <c r="S53" s="222"/>
      <c r="T53" s="208"/>
      <c r="U53" s="38">
        <v>0</v>
      </c>
      <c r="V53" s="38">
        <v>0</v>
      </c>
      <c r="W53" s="116">
        <f t="shared" si="16"/>
        <v>0</v>
      </c>
      <c r="Y53" s="75">
        <v>13</v>
      </c>
      <c r="Z53" s="207" t="s">
        <v>326</v>
      </c>
      <c r="AA53" s="222"/>
      <c r="AB53" s="222"/>
      <c r="AC53" s="222"/>
      <c r="AD53" s="208"/>
      <c r="AE53" s="78">
        <v>3159.5364367644415</v>
      </c>
      <c r="AF53" s="76"/>
      <c r="AG53" s="67"/>
      <c r="AH53" s="67"/>
      <c r="AI53" s="67"/>
      <c r="AJ53" s="67"/>
      <c r="AK53" s="67"/>
      <c r="AL53" s="67"/>
    </row>
    <row r="54" spans="1:38" ht="41.3" customHeight="1" x14ac:dyDescent="0.3">
      <c r="A54" s="27">
        <v>2</v>
      </c>
      <c r="B54" s="86" t="s">
        <v>31</v>
      </c>
      <c r="C54" s="13">
        <v>522</v>
      </c>
      <c r="D54" s="14">
        <v>2471</v>
      </c>
      <c r="E54" s="14">
        <v>30</v>
      </c>
      <c r="F54" s="15">
        <v>1928</v>
      </c>
      <c r="G54" s="15">
        <v>24</v>
      </c>
      <c r="H54" s="114">
        <f t="shared" ref="H54:H56" si="28">SUM(C54:G54)</f>
        <v>4975</v>
      </c>
      <c r="I54" s="67"/>
      <c r="J54" s="207" t="s">
        <v>156</v>
      </c>
      <c r="K54" s="208"/>
      <c r="L54" s="18">
        <v>0</v>
      </c>
      <c r="M54" s="88">
        <v>0</v>
      </c>
      <c r="N54" s="88">
        <v>0</v>
      </c>
      <c r="P54" s="74">
        <v>15</v>
      </c>
      <c r="Q54" s="207" t="s">
        <v>240</v>
      </c>
      <c r="R54" s="222"/>
      <c r="S54" s="222"/>
      <c r="T54" s="222"/>
      <c r="U54" s="222"/>
      <c r="V54" s="208"/>
      <c r="W54" s="38">
        <v>7</v>
      </c>
      <c r="Y54" s="75">
        <v>14</v>
      </c>
      <c r="Z54" s="207" t="s">
        <v>50</v>
      </c>
      <c r="AA54" s="222"/>
      <c r="AB54" s="222"/>
      <c r="AC54" s="222"/>
      <c r="AD54" s="208"/>
      <c r="AE54" s="78">
        <v>28919.135486725536</v>
      </c>
      <c r="AF54" s="76"/>
      <c r="AG54" s="67"/>
      <c r="AH54" s="67"/>
      <c r="AI54" s="67"/>
      <c r="AJ54" s="67"/>
      <c r="AK54" s="67"/>
      <c r="AL54" s="67"/>
    </row>
    <row r="55" spans="1:38" ht="38.25" customHeight="1" x14ac:dyDescent="0.3">
      <c r="A55" s="27">
        <v>3</v>
      </c>
      <c r="B55" s="86" t="s">
        <v>1</v>
      </c>
      <c r="C55" s="13">
        <v>9</v>
      </c>
      <c r="D55" s="14">
        <v>78</v>
      </c>
      <c r="E55" s="14">
        <v>1</v>
      </c>
      <c r="F55" s="15">
        <v>7</v>
      </c>
      <c r="G55" s="15">
        <v>0</v>
      </c>
      <c r="H55" s="114">
        <f t="shared" si="28"/>
        <v>95</v>
      </c>
      <c r="I55" s="67"/>
      <c r="J55" s="301" t="s">
        <v>152</v>
      </c>
      <c r="K55" s="302"/>
      <c r="L55" s="89">
        <v>0</v>
      </c>
      <c r="M55" s="89">
        <v>0</v>
      </c>
      <c r="N55" s="89">
        <v>0</v>
      </c>
      <c r="P55" s="127">
        <v>16</v>
      </c>
      <c r="Q55" s="207" t="s">
        <v>224</v>
      </c>
      <c r="R55" s="222"/>
      <c r="S55" s="222"/>
      <c r="T55" s="222"/>
      <c r="U55" s="222"/>
      <c r="V55" s="208"/>
      <c r="W55" s="38">
        <v>8</v>
      </c>
      <c r="Y55" s="75">
        <v>15</v>
      </c>
      <c r="Z55" s="207" t="s">
        <v>241</v>
      </c>
      <c r="AA55" s="222"/>
      <c r="AB55" s="222"/>
      <c r="AC55" s="222"/>
      <c r="AD55" s="208"/>
      <c r="AE55" s="78">
        <v>0</v>
      </c>
      <c r="AF55" s="76"/>
      <c r="AG55" s="67"/>
      <c r="AH55" s="67"/>
      <c r="AI55" s="67"/>
      <c r="AJ55" s="67"/>
      <c r="AK55" s="67"/>
      <c r="AL55" s="67"/>
    </row>
    <row r="56" spans="1:38" ht="26.35" customHeight="1" x14ac:dyDescent="0.3">
      <c r="A56" s="27">
        <v>4</v>
      </c>
      <c r="B56" s="86" t="s">
        <v>49</v>
      </c>
      <c r="C56" s="13">
        <v>488</v>
      </c>
      <c r="D56" s="14">
        <v>2353</v>
      </c>
      <c r="E56" s="14">
        <v>30</v>
      </c>
      <c r="F56" s="15">
        <v>1922</v>
      </c>
      <c r="G56" s="15">
        <v>24</v>
      </c>
      <c r="H56" s="114">
        <f t="shared" si="28"/>
        <v>4817</v>
      </c>
      <c r="I56" s="67"/>
      <c r="J56" s="67"/>
      <c r="K56" s="67"/>
      <c r="L56" s="67"/>
      <c r="P56" s="74">
        <v>17</v>
      </c>
      <c r="Q56" s="207" t="s">
        <v>247</v>
      </c>
      <c r="R56" s="222"/>
      <c r="S56" s="222"/>
      <c r="T56" s="222"/>
      <c r="U56" s="222"/>
      <c r="V56" s="208"/>
      <c r="W56" s="125">
        <f>T11/T14</f>
        <v>0.10997132045241396</v>
      </c>
      <c r="Y56" s="75">
        <v>16</v>
      </c>
      <c r="Z56" s="207" t="s">
        <v>242</v>
      </c>
      <c r="AA56" s="222"/>
      <c r="AB56" s="222"/>
      <c r="AC56" s="222"/>
      <c r="AD56" s="208"/>
      <c r="AE56" s="78">
        <v>0</v>
      </c>
      <c r="AF56" s="76"/>
      <c r="AG56" s="67"/>
      <c r="AH56" s="67"/>
      <c r="AI56" s="67"/>
      <c r="AJ56" s="67"/>
      <c r="AK56" s="67"/>
      <c r="AL56" s="67"/>
    </row>
    <row r="57" spans="1:38" ht="27" customHeight="1" x14ac:dyDescent="0.3">
      <c r="A57" s="303" t="s">
        <v>151</v>
      </c>
      <c r="B57" s="304"/>
      <c r="C57" s="305"/>
      <c r="D57" s="305"/>
      <c r="E57" s="305"/>
      <c r="F57" s="305"/>
      <c r="G57" s="305"/>
      <c r="H57" s="305"/>
      <c r="I57" s="90"/>
      <c r="J57" s="90"/>
      <c r="K57" s="90"/>
      <c r="L57" s="91"/>
      <c r="P57" s="74">
        <v>18</v>
      </c>
      <c r="Q57" s="207" t="s">
        <v>248</v>
      </c>
      <c r="R57" s="222"/>
      <c r="S57" s="222"/>
      <c r="T57" s="222"/>
      <c r="U57" s="222"/>
      <c r="V57" s="208"/>
      <c r="W57" s="126">
        <f>T13/T15</f>
        <v>0.70204907084143175</v>
      </c>
      <c r="Y57" s="75">
        <v>17</v>
      </c>
      <c r="Z57" s="207" t="s">
        <v>46</v>
      </c>
      <c r="AA57" s="222"/>
      <c r="AB57" s="222"/>
      <c r="AC57" s="222"/>
      <c r="AD57" s="208"/>
      <c r="AE57" s="78">
        <v>0</v>
      </c>
      <c r="AF57" s="76"/>
      <c r="AG57" s="67"/>
      <c r="AH57" s="67"/>
      <c r="AI57" s="67"/>
      <c r="AJ57" s="67"/>
      <c r="AK57" s="67"/>
      <c r="AL57" s="67"/>
    </row>
    <row r="58" spans="1:38" ht="14.95" customHeight="1" x14ac:dyDescent="0.3">
      <c r="I58" s="90"/>
      <c r="J58" s="90"/>
      <c r="K58" s="90"/>
      <c r="L58" s="67"/>
      <c r="M58" s="67"/>
      <c r="N58" s="67"/>
      <c r="O58" s="67"/>
      <c r="P58" s="67"/>
      <c r="Q58" s="67"/>
      <c r="R58" s="67"/>
      <c r="S58" s="67"/>
      <c r="T58" s="67"/>
      <c r="U58" s="67"/>
      <c r="V58" s="67"/>
      <c r="Y58" s="75">
        <v>18</v>
      </c>
      <c r="Z58" s="207" t="s">
        <v>47</v>
      </c>
      <c r="AA58" s="222"/>
      <c r="AB58" s="222"/>
      <c r="AC58" s="222"/>
      <c r="AD58" s="208"/>
      <c r="AE58" s="78">
        <v>0</v>
      </c>
      <c r="AF58" s="76"/>
      <c r="AG58" s="67"/>
      <c r="AH58" s="67"/>
      <c r="AI58" s="67"/>
      <c r="AJ58" s="67"/>
      <c r="AK58" s="67"/>
      <c r="AL58" s="67"/>
    </row>
    <row r="59" spans="1:38" ht="28.55" customHeight="1" x14ac:dyDescent="0.3">
      <c r="A59" s="289" t="s">
        <v>269</v>
      </c>
      <c r="B59" s="289"/>
      <c r="C59" s="289"/>
      <c r="D59" s="289"/>
      <c r="E59" s="289"/>
      <c r="F59" s="289"/>
      <c r="G59" s="289"/>
      <c r="H59" s="289"/>
      <c r="I59" s="289"/>
      <c r="J59" s="289"/>
      <c r="K59" s="289"/>
      <c r="L59" s="289"/>
      <c r="M59" s="289"/>
      <c r="N59" s="289"/>
      <c r="O59" s="289"/>
      <c r="P59" s="289"/>
      <c r="Q59" s="239" t="s">
        <v>322</v>
      </c>
      <c r="R59" s="239"/>
      <c r="S59" s="239"/>
      <c r="T59" s="67"/>
      <c r="U59" s="67"/>
      <c r="V59" s="67"/>
      <c r="W59" s="67"/>
      <c r="X59" s="67"/>
      <c r="Y59" s="67"/>
      <c r="Z59" s="67"/>
      <c r="AA59" s="67"/>
      <c r="AB59" s="67"/>
      <c r="AC59" s="67"/>
      <c r="AD59" s="67"/>
      <c r="AE59" s="67"/>
      <c r="AF59" s="67"/>
      <c r="AG59" s="67"/>
      <c r="AH59" s="67"/>
      <c r="AI59" s="67"/>
      <c r="AJ59" s="67"/>
      <c r="AK59" s="67"/>
      <c r="AL59" s="67"/>
    </row>
    <row r="60" spans="1:38" ht="27" customHeight="1" x14ac:dyDescent="0.3">
      <c r="A60" s="283" t="s">
        <v>315</v>
      </c>
      <c r="B60" s="284"/>
      <c r="C60" s="284"/>
      <c r="D60" s="284"/>
      <c r="E60" s="284"/>
      <c r="F60" s="284"/>
      <c r="G60" s="284"/>
      <c r="H60" s="284"/>
      <c r="I60" s="284"/>
      <c r="J60" s="284"/>
      <c r="K60" s="284"/>
      <c r="L60" s="284"/>
      <c r="M60" s="284"/>
      <c r="N60" s="284"/>
      <c r="O60" s="284"/>
      <c r="P60" s="284"/>
      <c r="Q60" s="284"/>
      <c r="R60" s="284"/>
      <c r="S60" s="285"/>
      <c r="T60" s="67"/>
      <c r="U60" s="240" t="s">
        <v>270</v>
      </c>
      <c r="V60" s="241"/>
      <c r="W60" s="241"/>
      <c r="X60" s="241"/>
      <c r="Y60" s="241"/>
      <c r="Z60" s="241"/>
      <c r="AA60" s="241"/>
      <c r="AB60" s="239" t="s">
        <v>322</v>
      </c>
      <c r="AC60" s="239"/>
      <c r="AD60" s="92"/>
      <c r="AE60" s="93"/>
      <c r="AF60" s="93"/>
      <c r="AG60" s="93"/>
      <c r="AH60" s="195"/>
      <c r="AI60" s="195"/>
      <c r="AJ60" s="93"/>
      <c r="AK60" s="93"/>
      <c r="AL60" s="93"/>
    </row>
    <row r="61" spans="1:38" ht="15.8" customHeight="1" x14ac:dyDescent="0.3">
      <c r="A61" s="213" t="s">
        <v>310</v>
      </c>
      <c r="B61" s="210" t="s">
        <v>0</v>
      </c>
      <c r="C61" s="219" t="s">
        <v>201</v>
      </c>
      <c r="D61" s="219"/>
      <c r="E61" s="219"/>
      <c r="F61" s="219"/>
      <c r="G61" s="217" t="s">
        <v>318</v>
      </c>
      <c r="H61" s="217"/>
      <c r="I61" s="217"/>
      <c r="J61" s="217"/>
      <c r="K61" s="212" t="s">
        <v>202</v>
      </c>
      <c r="L61" s="212"/>
      <c r="M61" s="212"/>
      <c r="N61" s="212"/>
      <c r="O61" s="214" t="s">
        <v>319</v>
      </c>
      <c r="P61" s="215" t="s">
        <v>320</v>
      </c>
      <c r="Q61" s="216" t="s">
        <v>321</v>
      </c>
      <c r="R61" s="218" t="s">
        <v>203</v>
      </c>
      <c r="S61" s="282" t="s">
        <v>393</v>
      </c>
      <c r="T61" s="67"/>
      <c r="U61" s="199" t="s">
        <v>257</v>
      </c>
      <c r="V61" s="199"/>
      <c r="W61" s="199"/>
      <c r="X61" s="199"/>
      <c r="Y61" s="199"/>
      <c r="Z61" s="199"/>
      <c r="AA61" s="199"/>
      <c r="AB61" s="199"/>
      <c r="AC61" s="200"/>
      <c r="AD61" s="67"/>
      <c r="AE61" s="223"/>
      <c r="AF61" s="223"/>
      <c r="AG61" s="223"/>
      <c r="AH61" s="223"/>
      <c r="AI61" s="223"/>
      <c r="AJ61" s="223"/>
      <c r="AK61" s="223"/>
      <c r="AL61" s="223"/>
    </row>
    <row r="62" spans="1:38" ht="32.950000000000003" customHeight="1" x14ac:dyDescent="0.3">
      <c r="A62" s="213"/>
      <c r="B62" s="210"/>
      <c r="C62" s="219"/>
      <c r="D62" s="219"/>
      <c r="E62" s="219"/>
      <c r="F62" s="219"/>
      <c r="G62" s="217"/>
      <c r="H62" s="217"/>
      <c r="I62" s="217"/>
      <c r="J62" s="217"/>
      <c r="K62" s="212"/>
      <c r="L62" s="212"/>
      <c r="M62" s="212"/>
      <c r="N62" s="212"/>
      <c r="O62" s="214"/>
      <c r="P62" s="215"/>
      <c r="Q62" s="216"/>
      <c r="R62" s="218"/>
      <c r="S62" s="282"/>
      <c r="T62" s="67"/>
      <c r="U62" s="199"/>
      <c r="V62" s="199"/>
      <c r="W62" s="199"/>
      <c r="X62" s="199"/>
      <c r="Y62" s="199"/>
      <c r="Z62" s="199"/>
      <c r="AA62" s="199"/>
      <c r="AB62" s="199"/>
      <c r="AC62" s="199"/>
      <c r="AD62" s="67"/>
      <c r="AE62" s="223"/>
      <c r="AF62" s="223"/>
      <c r="AG62" s="223"/>
      <c r="AH62" s="223"/>
      <c r="AI62" s="223"/>
      <c r="AJ62" s="223"/>
      <c r="AK62" s="223"/>
      <c r="AL62" s="223"/>
    </row>
    <row r="63" spans="1:38" ht="75.05" customHeight="1" x14ac:dyDescent="0.3">
      <c r="A63" s="213"/>
      <c r="B63" s="210"/>
      <c r="C63" s="94" t="s">
        <v>32</v>
      </c>
      <c r="D63" s="131" t="s">
        <v>33</v>
      </c>
      <c r="E63" s="131" t="s">
        <v>34</v>
      </c>
      <c r="F63" s="139" t="s">
        <v>15</v>
      </c>
      <c r="G63" s="131" t="s">
        <v>32</v>
      </c>
      <c r="H63" s="131" t="s">
        <v>33</v>
      </c>
      <c r="I63" s="135" t="s">
        <v>34</v>
      </c>
      <c r="J63" s="139" t="s">
        <v>15</v>
      </c>
      <c r="K63" s="131" t="s">
        <v>32</v>
      </c>
      <c r="L63" s="131" t="s">
        <v>33</v>
      </c>
      <c r="M63" s="131" t="s">
        <v>34</v>
      </c>
      <c r="N63" s="139" t="s">
        <v>15</v>
      </c>
      <c r="O63" s="214"/>
      <c r="P63" s="215"/>
      <c r="Q63" s="216"/>
      <c r="R63" s="218"/>
      <c r="S63" s="282"/>
      <c r="T63" s="67"/>
      <c r="U63" s="203" t="s">
        <v>0</v>
      </c>
      <c r="V63" s="204"/>
      <c r="W63" s="201" t="s">
        <v>104</v>
      </c>
      <c r="X63" s="202"/>
      <c r="Y63" s="201" t="s">
        <v>105</v>
      </c>
      <c r="Z63" s="211"/>
      <c r="AA63" s="211"/>
      <c r="AB63" s="202"/>
      <c r="AC63" s="197" t="s">
        <v>98</v>
      </c>
      <c r="AD63" s="67"/>
      <c r="AE63" s="221"/>
      <c r="AF63" s="221"/>
      <c r="AG63" s="95"/>
      <c r="AH63" s="95"/>
      <c r="AI63" s="95"/>
      <c r="AJ63" s="95"/>
      <c r="AK63" s="95"/>
      <c r="AL63" s="95"/>
    </row>
    <row r="64" spans="1:38" ht="29.25" customHeight="1" x14ac:dyDescent="0.3">
      <c r="A64" s="96">
        <v>1</v>
      </c>
      <c r="B64" s="96" t="s">
        <v>161</v>
      </c>
      <c r="C64" s="2">
        <v>0</v>
      </c>
      <c r="D64" s="3">
        <v>0</v>
      </c>
      <c r="E64" s="3">
        <v>0</v>
      </c>
      <c r="F64" s="120">
        <f>C64+D64+E64</f>
        <v>0</v>
      </c>
      <c r="G64" s="2">
        <v>0</v>
      </c>
      <c r="H64" s="3">
        <v>0</v>
      </c>
      <c r="I64" s="3">
        <v>0</v>
      </c>
      <c r="J64" s="121">
        <f>G64+H64+I64</f>
        <v>0</v>
      </c>
      <c r="K64" s="2">
        <v>0</v>
      </c>
      <c r="L64" s="3">
        <v>0</v>
      </c>
      <c r="M64" s="3">
        <v>0</v>
      </c>
      <c r="N64" s="140">
        <f>K64+L64+M64</f>
        <v>0</v>
      </c>
      <c r="O64" s="16">
        <v>0</v>
      </c>
      <c r="P64" s="16">
        <v>0</v>
      </c>
      <c r="Q64" s="16">
        <v>0</v>
      </c>
      <c r="R64" s="16">
        <v>0</v>
      </c>
      <c r="S64" s="142">
        <v>0</v>
      </c>
      <c r="T64" s="67"/>
      <c r="U64" s="205"/>
      <c r="V64" s="206"/>
      <c r="W64" s="97" t="s">
        <v>17</v>
      </c>
      <c r="X64" s="97" t="s">
        <v>18</v>
      </c>
      <c r="Y64" s="97" t="s">
        <v>19</v>
      </c>
      <c r="Z64" s="97" t="s">
        <v>20</v>
      </c>
      <c r="AA64" s="97" t="s">
        <v>106</v>
      </c>
      <c r="AB64" s="98" t="s">
        <v>15</v>
      </c>
      <c r="AC64" s="198"/>
      <c r="AD64" s="67"/>
      <c r="AE64" s="196"/>
      <c r="AF64" s="196"/>
      <c r="AG64" s="8"/>
      <c r="AH64" s="8"/>
      <c r="AI64" s="8"/>
      <c r="AJ64" s="9"/>
      <c r="AK64" s="9"/>
      <c r="AL64" s="9"/>
    </row>
    <row r="65" spans="1:38" ht="35.35" customHeight="1" x14ac:dyDescent="0.3">
      <c r="A65" s="96">
        <v>2</v>
      </c>
      <c r="B65" s="96" t="s">
        <v>204</v>
      </c>
      <c r="C65" s="2">
        <v>19</v>
      </c>
      <c r="D65" s="3">
        <v>1</v>
      </c>
      <c r="E65" s="3">
        <v>0</v>
      </c>
      <c r="F65" s="120">
        <f t="shared" ref="F65:F75" si="29">C65+D65+E65</f>
        <v>20</v>
      </c>
      <c r="G65" s="2">
        <v>19</v>
      </c>
      <c r="H65" s="3">
        <v>1</v>
      </c>
      <c r="I65" s="3">
        <v>0</v>
      </c>
      <c r="J65" s="121">
        <f t="shared" ref="J65:J75" si="30">G65+H65+I65</f>
        <v>20</v>
      </c>
      <c r="K65" s="2">
        <v>36.9</v>
      </c>
      <c r="L65" s="3">
        <v>2.5</v>
      </c>
      <c r="M65" s="3">
        <v>0</v>
      </c>
      <c r="N65" s="140">
        <f t="shared" ref="N65:N75" si="31">K65+L65+M65</f>
        <v>39.4</v>
      </c>
      <c r="O65" s="16">
        <v>0</v>
      </c>
      <c r="P65" s="16">
        <v>0</v>
      </c>
      <c r="Q65" s="16">
        <v>0</v>
      </c>
      <c r="R65" s="16">
        <v>0</v>
      </c>
      <c r="S65" s="142">
        <v>553.84193273999961</v>
      </c>
      <c r="T65" s="67"/>
      <c r="U65" s="207" t="s">
        <v>30</v>
      </c>
      <c r="V65" s="208"/>
      <c r="W65" s="11">
        <v>20050.275274650128</v>
      </c>
      <c r="X65" s="12">
        <v>192.21126153999995</v>
      </c>
      <c r="Y65" s="12">
        <v>137.49571295999993</v>
      </c>
      <c r="Z65" s="12">
        <v>191.65058157999977</v>
      </c>
      <c r="AA65" s="12">
        <v>765.82472704000008</v>
      </c>
      <c r="AB65" s="117">
        <f>Y65+Z65+AA65</f>
        <v>1094.9710215799998</v>
      </c>
      <c r="AC65" s="118">
        <f>W65+X65+AB65</f>
        <v>21337.457557770129</v>
      </c>
      <c r="AD65" s="67"/>
      <c r="AE65" s="220"/>
      <c r="AF65" s="220"/>
      <c r="AG65" s="8"/>
      <c r="AH65" s="8"/>
      <c r="AI65" s="8"/>
      <c r="AJ65" s="9"/>
      <c r="AK65" s="9"/>
      <c r="AL65" s="9"/>
    </row>
    <row r="66" spans="1:38" ht="36" customHeight="1" x14ac:dyDescent="0.3">
      <c r="A66" s="96">
        <v>3</v>
      </c>
      <c r="B66" s="96" t="s">
        <v>162</v>
      </c>
      <c r="C66" s="2">
        <v>7</v>
      </c>
      <c r="D66" s="3">
        <v>0</v>
      </c>
      <c r="E66" s="3">
        <v>0</v>
      </c>
      <c r="F66" s="120">
        <f t="shared" si="29"/>
        <v>7</v>
      </c>
      <c r="G66" s="2">
        <v>7</v>
      </c>
      <c r="H66" s="3">
        <v>0</v>
      </c>
      <c r="I66" s="3">
        <v>0</v>
      </c>
      <c r="J66" s="121">
        <f t="shared" si="30"/>
        <v>7</v>
      </c>
      <c r="K66" s="2">
        <v>72</v>
      </c>
      <c r="L66" s="3">
        <v>0</v>
      </c>
      <c r="M66" s="3">
        <v>0</v>
      </c>
      <c r="N66" s="140">
        <f t="shared" si="31"/>
        <v>72</v>
      </c>
      <c r="O66" s="16">
        <v>0</v>
      </c>
      <c r="P66" s="16">
        <v>0</v>
      </c>
      <c r="Q66" s="16">
        <v>0</v>
      </c>
      <c r="R66" s="16">
        <v>1044.0148161799989</v>
      </c>
      <c r="S66" s="142">
        <v>0</v>
      </c>
      <c r="T66" s="67"/>
      <c r="U66" s="207" t="s">
        <v>31</v>
      </c>
      <c r="V66" s="208"/>
      <c r="W66" s="11">
        <v>13845.647232420051</v>
      </c>
      <c r="X66" s="12">
        <v>89.683569890000001</v>
      </c>
      <c r="Y66" s="12">
        <v>84.976390280000032</v>
      </c>
      <c r="Z66" s="12">
        <v>108.65894969999999</v>
      </c>
      <c r="AA66" s="12">
        <v>95.123227010000022</v>
      </c>
      <c r="AB66" s="117">
        <f t="shared" ref="AB66:AB74" si="32">Y66+Z66+AA66</f>
        <v>288.75856699000008</v>
      </c>
      <c r="AC66" s="118">
        <f t="shared" ref="AC66:AC74" si="33">W66+X66+AB66</f>
        <v>14224.089369300051</v>
      </c>
      <c r="AD66" s="67"/>
      <c r="AE66" s="194"/>
      <c r="AF66" s="194"/>
      <c r="AG66" s="8"/>
      <c r="AH66" s="8"/>
      <c r="AI66" s="8"/>
      <c r="AJ66" s="9"/>
      <c r="AK66" s="9"/>
      <c r="AL66" s="9"/>
    </row>
    <row r="67" spans="1:38" ht="30.05" customHeight="1" x14ac:dyDescent="0.3">
      <c r="A67" s="96">
        <v>4</v>
      </c>
      <c r="B67" s="96" t="s">
        <v>255</v>
      </c>
      <c r="C67" s="2">
        <v>123</v>
      </c>
      <c r="D67" s="3">
        <v>3</v>
      </c>
      <c r="E67" s="3">
        <v>0</v>
      </c>
      <c r="F67" s="120">
        <f t="shared" si="29"/>
        <v>126</v>
      </c>
      <c r="G67" s="2">
        <v>106</v>
      </c>
      <c r="H67" s="3">
        <v>3</v>
      </c>
      <c r="I67" s="3">
        <v>0</v>
      </c>
      <c r="J67" s="121">
        <f t="shared" si="30"/>
        <v>109</v>
      </c>
      <c r="K67" s="2">
        <v>259.5</v>
      </c>
      <c r="L67" s="3">
        <v>5.3</v>
      </c>
      <c r="M67" s="3">
        <v>0</v>
      </c>
      <c r="N67" s="140">
        <f t="shared" si="31"/>
        <v>264.8</v>
      </c>
      <c r="O67" s="16">
        <v>0</v>
      </c>
      <c r="P67" s="16">
        <v>0</v>
      </c>
      <c r="Q67" s="16">
        <v>0</v>
      </c>
      <c r="R67" s="16">
        <v>0</v>
      </c>
      <c r="S67" s="142">
        <v>408.50203697000006</v>
      </c>
      <c r="T67" s="67"/>
      <c r="U67" s="207" t="s">
        <v>1</v>
      </c>
      <c r="V67" s="208"/>
      <c r="W67" s="11">
        <v>1214.1237670699993</v>
      </c>
      <c r="X67" s="12">
        <v>0.14575494999999999</v>
      </c>
      <c r="Y67" s="12">
        <v>0</v>
      </c>
      <c r="Z67" s="12">
        <v>1.8445716399999998</v>
      </c>
      <c r="AA67" s="12">
        <v>3.2643491799999995</v>
      </c>
      <c r="AB67" s="117">
        <f t="shared" si="32"/>
        <v>5.1089208199999998</v>
      </c>
      <c r="AC67" s="118">
        <f t="shared" si="33"/>
        <v>1219.3784428399995</v>
      </c>
      <c r="AD67" s="67"/>
      <c r="AE67" s="194"/>
      <c r="AF67" s="194"/>
      <c r="AG67" s="8"/>
      <c r="AH67" s="8"/>
      <c r="AI67" s="8"/>
      <c r="AJ67" s="9"/>
      <c r="AK67" s="9"/>
      <c r="AL67" s="9"/>
    </row>
    <row r="68" spans="1:38" ht="36.700000000000003" customHeight="1" x14ac:dyDescent="0.3">
      <c r="A68" s="96">
        <v>5</v>
      </c>
      <c r="B68" s="96" t="s">
        <v>163</v>
      </c>
      <c r="C68" s="2">
        <v>0</v>
      </c>
      <c r="D68" s="3">
        <v>0</v>
      </c>
      <c r="E68" s="3">
        <v>0</v>
      </c>
      <c r="F68" s="120">
        <f>C68+D68+E68</f>
        <v>0</v>
      </c>
      <c r="G68" s="2">
        <v>0</v>
      </c>
      <c r="H68" s="3">
        <v>0</v>
      </c>
      <c r="I68" s="3">
        <v>0</v>
      </c>
      <c r="J68" s="121">
        <f t="shared" si="30"/>
        <v>0</v>
      </c>
      <c r="K68" s="2">
        <v>0</v>
      </c>
      <c r="L68" s="3">
        <v>0</v>
      </c>
      <c r="M68" s="3">
        <v>0</v>
      </c>
      <c r="N68" s="140">
        <f t="shared" si="31"/>
        <v>0</v>
      </c>
      <c r="O68" s="16">
        <v>0</v>
      </c>
      <c r="P68" s="16">
        <v>0</v>
      </c>
      <c r="Q68" s="16">
        <v>0</v>
      </c>
      <c r="R68" s="16">
        <v>0</v>
      </c>
      <c r="S68" s="142">
        <v>0</v>
      </c>
      <c r="T68" s="67"/>
      <c r="U68" s="207" t="s">
        <v>157</v>
      </c>
      <c r="V68" s="208"/>
      <c r="W68" s="11">
        <v>12462.303666820018</v>
      </c>
      <c r="X68" s="12">
        <v>108.63970982000001</v>
      </c>
      <c r="Y68" s="12">
        <v>85.939700180000017</v>
      </c>
      <c r="Z68" s="12">
        <v>116.84726815000002</v>
      </c>
      <c r="AA68" s="12">
        <v>296.87072236000006</v>
      </c>
      <c r="AB68" s="117">
        <f t="shared" si="32"/>
        <v>499.65769069000009</v>
      </c>
      <c r="AC68" s="118">
        <f t="shared" si="33"/>
        <v>13070.601067330019</v>
      </c>
      <c r="AD68" s="67"/>
      <c r="AE68" s="99"/>
      <c r="AF68" s="99"/>
      <c r="AG68" s="99"/>
      <c r="AH68" s="99"/>
      <c r="AI68" s="99"/>
      <c r="AJ68" s="99"/>
      <c r="AK68" s="99"/>
      <c r="AL68" s="99"/>
    </row>
    <row r="69" spans="1:38" ht="30.75" customHeight="1" x14ac:dyDescent="0.3">
      <c r="A69" s="96">
        <v>6</v>
      </c>
      <c r="B69" s="96" t="s">
        <v>206</v>
      </c>
      <c r="C69" s="2">
        <v>113</v>
      </c>
      <c r="D69" s="3">
        <v>1</v>
      </c>
      <c r="E69" s="3">
        <v>0</v>
      </c>
      <c r="F69" s="120">
        <f t="shared" si="29"/>
        <v>114</v>
      </c>
      <c r="G69" s="2">
        <v>99</v>
      </c>
      <c r="H69" s="3">
        <v>1</v>
      </c>
      <c r="I69" s="3">
        <v>0</v>
      </c>
      <c r="J69" s="121">
        <f t="shared" si="30"/>
        <v>100</v>
      </c>
      <c r="K69" s="2">
        <v>193.6</v>
      </c>
      <c r="L69" s="3">
        <v>2.5</v>
      </c>
      <c r="M69" s="3">
        <v>0</v>
      </c>
      <c r="N69" s="140">
        <f t="shared" si="31"/>
        <v>196.1</v>
      </c>
      <c r="O69" s="16">
        <v>0</v>
      </c>
      <c r="P69" s="16">
        <v>0</v>
      </c>
      <c r="Q69" s="16">
        <v>0</v>
      </c>
      <c r="R69" s="16">
        <v>0</v>
      </c>
      <c r="S69" s="142">
        <v>3071.8527887600039</v>
      </c>
      <c r="T69" s="67"/>
      <c r="U69" s="207" t="s">
        <v>49</v>
      </c>
      <c r="V69" s="208"/>
      <c r="W69" s="119">
        <f>W67+W68</f>
        <v>13676.427433890018</v>
      </c>
      <c r="X69" s="119">
        <f t="shared" ref="X69:AA69" si="34">X67+X68</f>
        <v>108.78546477</v>
      </c>
      <c r="Y69" s="119">
        <f t="shared" si="34"/>
        <v>85.939700180000017</v>
      </c>
      <c r="Z69" s="119">
        <f t="shared" si="34"/>
        <v>118.69183979000002</v>
      </c>
      <c r="AA69" s="119">
        <f t="shared" si="34"/>
        <v>300.13507154000007</v>
      </c>
      <c r="AB69" s="117">
        <f t="shared" si="32"/>
        <v>504.76661151000008</v>
      </c>
      <c r="AC69" s="118">
        <f t="shared" si="33"/>
        <v>14289.979510170018</v>
      </c>
      <c r="AD69" s="67"/>
      <c r="AE69" s="93"/>
      <c r="AF69" s="93"/>
      <c r="AG69" s="100"/>
      <c r="AH69" s="93"/>
      <c r="AI69" s="93"/>
      <c r="AJ69" s="67"/>
      <c r="AK69" s="67"/>
      <c r="AL69" s="67"/>
    </row>
    <row r="70" spans="1:38" ht="40.6" customHeight="1" x14ac:dyDescent="0.3">
      <c r="A70" s="96">
        <v>7</v>
      </c>
      <c r="B70" s="96" t="s">
        <v>164</v>
      </c>
      <c r="C70" s="2">
        <v>23</v>
      </c>
      <c r="D70" s="3">
        <v>0</v>
      </c>
      <c r="E70" s="3">
        <v>0</v>
      </c>
      <c r="F70" s="120">
        <f t="shared" si="29"/>
        <v>23</v>
      </c>
      <c r="G70" s="2">
        <v>15</v>
      </c>
      <c r="H70" s="3">
        <v>0</v>
      </c>
      <c r="I70" s="3">
        <v>0</v>
      </c>
      <c r="J70" s="121">
        <f t="shared" si="30"/>
        <v>15</v>
      </c>
      <c r="K70" s="2">
        <v>90.324624999999997</v>
      </c>
      <c r="L70" s="3">
        <v>0</v>
      </c>
      <c r="M70" s="3">
        <v>0</v>
      </c>
      <c r="N70" s="140">
        <f t="shared" si="31"/>
        <v>90.324624999999997</v>
      </c>
      <c r="O70" s="16">
        <v>0</v>
      </c>
      <c r="P70" s="16">
        <v>0</v>
      </c>
      <c r="Q70" s="16">
        <v>0</v>
      </c>
      <c r="R70" s="16">
        <v>1592.8915148500016</v>
      </c>
      <c r="S70" s="142">
        <v>0</v>
      </c>
      <c r="T70" s="67"/>
      <c r="U70" s="207" t="s">
        <v>158</v>
      </c>
      <c r="V70" s="208"/>
      <c r="W70" s="11">
        <v>255.12285659</v>
      </c>
      <c r="X70" s="12">
        <v>0</v>
      </c>
      <c r="Y70" s="12">
        <v>0.24000010999999999</v>
      </c>
      <c r="Z70" s="12">
        <v>0</v>
      </c>
      <c r="AA70" s="12">
        <v>0</v>
      </c>
      <c r="AB70" s="117">
        <f t="shared" si="32"/>
        <v>0.24000010999999999</v>
      </c>
      <c r="AC70" s="118">
        <f t="shared" si="33"/>
        <v>255.36285670000001</v>
      </c>
      <c r="AD70" s="67"/>
      <c r="AE70" s="224"/>
      <c r="AF70" s="224"/>
      <c r="AG70" s="224"/>
      <c r="AH70" s="224"/>
      <c r="AI70" s="224"/>
      <c r="AJ70" s="67"/>
      <c r="AK70" s="67"/>
      <c r="AL70" s="67"/>
    </row>
    <row r="71" spans="1:38" ht="34.5" customHeight="1" x14ac:dyDescent="0.3">
      <c r="A71" s="96">
        <v>8</v>
      </c>
      <c r="B71" s="96" t="s">
        <v>205</v>
      </c>
      <c r="C71" s="2">
        <v>14</v>
      </c>
      <c r="D71" s="3">
        <v>1</v>
      </c>
      <c r="E71" s="3">
        <v>0</v>
      </c>
      <c r="F71" s="120">
        <f t="shared" si="29"/>
        <v>15</v>
      </c>
      <c r="G71" s="2">
        <v>12</v>
      </c>
      <c r="H71" s="3">
        <v>1</v>
      </c>
      <c r="I71" s="3">
        <v>0</v>
      </c>
      <c r="J71" s="121">
        <f t="shared" si="30"/>
        <v>13</v>
      </c>
      <c r="K71" s="2">
        <v>49.3</v>
      </c>
      <c r="L71" s="3">
        <v>3</v>
      </c>
      <c r="M71" s="3">
        <v>0</v>
      </c>
      <c r="N71" s="140">
        <f t="shared" si="31"/>
        <v>52.3</v>
      </c>
      <c r="O71" s="16">
        <v>0</v>
      </c>
      <c r="P71" s="16">
        <v>0</v>
      </c>
      <c r="Q71" s="16">
        <v>0</v>
      </c>
      <c r="R71" s="16">
        <v>0</v>
      </c>
      <c r="S71" s="142">
        <v>389.17441945999991</v>
      </c>
      <c r="T71" s="67"/>
      <c r="U71" s="207" t="s">
        <v>159</v>
      </c>
      <c r="V71" s="208"/>
      <c r="W71" s="11">
        <v>879.39995189999968</v>
      </c>
      <c r="X71" s="12">
        <v>6.0446407200000012</v>
      </c>
      <c r="Y71" s="12">
        <v>3.17331582</v>
      </c>
      <c r="Z71" s="12">
        <v>9.8304053400000004</v>
      </c>
      <c r="AA71" s="12">
        <v>13.513170990000001</v>
      </c>
      <c r="AB71" s="117">
        <f t="shared" si="32"/>
        <v>26.516892150000004</v>
      </c>
      <c r="AC71" s="118">
        <f t="shared" si="33"/>
        <v>911.96148476999963</v>
      </c>
      <c r="AD71" s="67"/>
      <c r="AE71" s="234"/>
      <c r="AF71" s="234"/>
      <c r="AG71" s="234"/>
      <c r="AH71" s="234"/>
      <c r="AI71" s="234"/>
      <c r="AJ71" s="67"/>
      <c r="AK71" s="67"/>
      <c r="AL71" s="67"/>
    </row>
    <row r="72" spans="1:38" ht="32.950000000000003" customHeight="1" x14ac:dyDescent="0.3">
      <c r="A72" s="96">
        <v>9</v>
      </c>
      <c r="B72" s="96" t="s">
        <v>165</v>
      </c>
      <c r="C72" s="2">
        <v>15</v>
      </c>
      <c r="D72" s="3">
        <v>0</v>
      </c>
      <c r="E72" s="3">
        <v>0</v>
      </c>
      <c r="F72" s="120">
        <f t="shared" si="29"/>
        <v>15</v>
      </c>
      <c r="G72" s="2">
        <v>9</v>
      </c>
      <c r="H72" s="3">
        <v>0</v>
      </c>
      <c r="I72" s="3">
        <v>0</v>
      </c>
      <c r="J72" s="121">
        <f t="shared" si="30"/>
        <v>9</v>
      </c>
      <c r="K72" s="2">
        <v>91.5</v>
      </c>
      <c r="L72" s="3">
        <v>0</v>
      </c>
      <c r="M72" s="3">
        <v>0</v>
      </c>
      <c r="N72" s="140">
        <f t="shared" si="31"/>
        <v>91.5</v>
      </c>
      <c r="O72" s="16">
        <v>0</v>
      </c>
      <c r="P72" s="16">
        <v>0</v>
      </c>
      <c r="Q72" s="16">
        <v>0</v>
      </c>
      <c r="R72" s="16">
        <v>1321.2202158099999</v>
      </c>
      <c r="S72" s="142">
        <v>0</v>
      </c>
      <c r="T72" s="67"/>
      <c r="U72" s="207" t="s">
        <v>160</v>
      </c>
      <c r="V72" s="208"/>
      <c r="W72" s="11">
        <v>0</v>
      </c>
      <c r="X72" s="12">
        <v>0</v>
      </c>
      <c r="Y72" s="12">
        <v>0</v>
      </c>
      <c r="Z72" s="12">
        <v>0</v>
      </c>
      <c r="AA72" s="12">
        <v>0</v>
      </c>
      <c r="AB72" s="117">
        <f t="shared" si="32"/>
        <v>0</v>
      </c>
      <c r="AC72" s="118">
        <f t="shared" si="33"/>
        <v>0</v>
      </c>
      <c r="AD72" s="67"/>
      <c r="AE72" s="235"/>
      <c r="AF72" s="235"/>
      <c r="AG72" s="101"/>
      <c r="AH72" s="102"/>
      <c r="AI72" s="102"/>
      <c r="AJ72" s="67"/>
      <c r="AK72" s="67"/>
      <c r="AL72" s="67"/>
    </row>
    <row r="73" spans="1:38" ht="36" customHeight="1" x14ac:dyDescent="0.3">
      <c r="A73" s="96">
        <v>10</v>
      </c>
      <c r="B73" s="96" t="s">
        <v>249</v>
      </c>
      <c r="C73" s="2">
        <v>0</v>
      </c>
      <c r="D73" s="3">
        <v>0</v>
      </c>
      <c r="E73" s="3">
        <v>0</v>
      </c>
      <c r="F73" s="120">
        <f t="shared" si="29"/>
        <v>0</v>
      </c>
      <c r="G73" s="2">
        <v>0</v>
      </c>
      <c r="H73" s="3">
        <v>0</v>
      </c>
      <c r="I73" s="3">
        <v>0</v>
      </c>
      <c r="J73" s="121">
        <f t="shared" si="30"/>
        <v>0</v>
      </c>
      <c r="K73" s="2">
        <v>0</v>
      </c>
      <c r="L73" s="3">
        <v>0</v>
      </c>
      <c r="M73" s="3">
        <v>0</v>
      </c>
      <c r="N73" s="140">
        <f t="shared" si="31"/>
        <v>0</v>
      </c>
      <c r="O73" s="16">
        <v>0</v>
      </c>
      <c r="P73" s="16">
        <v>0</v>
      </c>
      <c r="Q73" s="16">
        <v>0</v>
      </c>
      <c r="R73" s="16">
        <v>3461</v>
      </c>
      <c r="S73" s="142">
        <v>0</v>
      </c>
      <c r="T73" s="67"/>
      <c r="U73" s="207" t="s">
        <v>107</v>
      </c>
      <c r="V73" s="208"/>
      <c r="W73" s="11">
        <v>4767.7202895500095</v>
      </c>
      <c r="X73" s="12">
        <v>61.810762639999993</v>
      </c>
      <c r="Y73" s="12">
        <v>60.417082239999992</v>
      </c>
      <c r="Z73" s="12">
        <v>71.863654749999966</v>
      </c>
      <c r="AA73" s="12">
        <v>79.961719689999967</v>
      </c>
      <c r="AB73" s="117">
        <f t="shared" si="32"/>
        <v>212.24245667999992</v>
      </c>
      <c r="AC73" s="118">
        <f t="shared" si="33"/>
        <v>5041.7735088700092</v>
      </c>
      <c r="AD73" s="67"/>
      <c r="AE73" s="220"/>
      <c r="AF73" s="220"/>
      <c r="AG73" s="10"/>
      <c r="AH73" s="93"/>
      <c r="AI73" s="93"/>
      <c r="AJ73" s="67"/>
      <c r="AK73" s="67"/>
      <c r="AL73" s="67"/>
    </row>
    <row r="74" spans="1:38" ht="35.35" customHeight="1" x14ac:dyDescent="0.3">
      <c r="A74" s="96">
        <v>11</v>
      </c>
      <c r="B74" s="96" t="s">
        <v>316</v>
      </c>
      <c r="C74" s="2">
        <v>14</v>
      </c>
      <c r="D74" s="3">
        <v>0</v>
      </c>
      <c r="E74" s="3">
        <v>0</v>
      </c>
      <c r="F74" s="120">
        <f t="shared" si="29"/>
        <v>14</v>
      </c>
      <c r="G74" s="2">
        <v>8</v>
      </c>
      <c r="H74" s="3">
        <v>0</v>
      </c>
      <c r="I74" s="3">
        <v>0</v>
      </c>
      <c r="J74" s="121">
        <f t="shared" si="30"/>
        <v>8</v>
      </c>
      <c r="K74" s="2">
        <v>265.20000000000005</v>
      </c>
      <c r="L74" s="3">
        <v>0</v>
      </c>
      <c r="M74" s="3">
        <v>0</v>
      </c>
      <c r="N74" s="140">
        <f t="shared" si="31"/>
        <v>265.20000000000005</v>
      </c>
      <c r="O74" s="16">
        <v>0</v>
      </c>
      <c r="P74" s="16">
        <v>0</v>
      </c>
      <c r="Q74" s="16">
        <v>0</v>
      </c>
      <c r="R74" s="16">
        <v>6093.3361469299989</v>
      </c>
      <c r="S74" s="142">
        <v>0</v>
      </c>
      <c r="T74" s="67"/>
      <c r="U74" s="237" t="s">
        <v>24</v>
      </c>
      <c r="V74" s="237"/>
      <c r="W74" s="11">
        <v>1922.7779438000014</v>
      </c>
      <c r="X74" s="12">
        <v>31.54965477</v>
      </c>
      <c r="Y74" s="12">
        <v>11.726407980000003</v>
      </c>
      <c r="Z74" s="12">
        <v>25.20598081</v>
      </c>
      <c r="AA74" s="12">
        <v>212.67622626000002</v>
      </c>
      <c r="AB74" s="117">
        <f t="shared" si="32"/>
        <v>249.60861505000003</v>
      </c>
      <c r="AC74" s="118">
        <f t="shared" si="33"/>
        <v>2203.9362136200016</v>
      </c>
      <c r="AD74" s="67"/>
      <c r="AE74" s="196"/>
      <c r="AF74" s="196"/>
      <c r="AG74" s="93"/>
      <c r="AH74" s="93"/>
      <c r="AI74" s="93"/>
      <c r="AJ74" s="67"/>
      <c r="AK74" s="67"/>
      <c r="AL74" s="67"/>
    </row>
    <row r="75" spans="1:38" ht="20.25" customHeight="1" x14ac:dyDescent="0.3">
      <c r="A75" s="96">
        <v>12</v>
      </c>
      <c r="B75" s="96" t="s">
        <v>166</v>
      </c>
      <c r="C75" s="2">
        <v>0</v>
      </c>
      <c r="D75" s="3">
        <v>0</v>
      </c>
      <c r="E75" s="3">
        <v>0</v>
      </c>
      <c r="F75" s="120">
        <f t="shared" si="29"/>
        <v>0</v>
      </c>
      <c r="G75" s="2">
        <v>0</v>
      </c>
      <c r="H75" s="3">
        <v>0</v>
      </c>
      <c r="I75" s="3">
        <v>0</v>
      </c>
      <c r="J75" s="121">
        <f t="shared" si="30"/>
        <v>0</v>
      </c>
      <c r="K75" s="2">
        <v>0</v>
      </c>
      <c r="L75" s="3">
        <v>0</v>
      </c>
      <c r="M75" s="3">
        <v>0</v>
      </c>
      <c r="N75" s="140">
        <f t="shared" si="31"/>
        <v>0</v>
      </c>
      <c r="O75" s="16">
        <v>0</v>
      </c>
      <c r="P75" s="16">
        <v>0</v>
      </c>
      <c r="Q75" s="16">
        <v>0</v>
      </c>
      <c r="R75" s="16">
        <v>0</v>
      </c>
      <c r="S75" s="142">
        <v>0</v>
      </c>
      <c r="T75" s="67"/>
      <c r="U75" s="238"/>
      <c r="V75" s="238"/>
      <c r="W75" s="67"/>
      <c r="X75" s="67"/>
      <c r="Y75" s="67"/>
      <c r="Z75" s="67"/>
      <c r="AA75" s="67"/>
      <c r="AB75" s="67"/>
      <c r="AC75" s="67"/>
      <c r="AD75" s="67"/>
      <c r="AE75" s="67"/>
      <c r="AF75" s="67"/>
      <c r="AG75" s="67"/>
      <c r="AH75" s="67"/>
      <c r="AI75" s="67"/>
      <c r="AJ75" s="67"/>
      <c r="AK75" s="67"/>
      <c r="AL75" s="67"/>
    </row>
    <row r="76" spans="1:38" ht="15.55" x14ac:dyDescent="0.3">
      <c r="A76" s="103" t="s">
        <v>15</v>
      </c>
      <c r="B76" s="104"/>
      <c r="C76" s="122">
        <f>SUM(C64:C75)</f>
        <v>328</v>
      </c>
      <c r="D76" s="122">
        <f t="shared" ref="D76:E76" si="35">SUM(D64:D75)</f>
        <v>6</v>
      </c>
      <c r="E76" s="122">
        <f t="shared" si="35"/>
        <v>0</v>
      </c>
      <c r="F76" s="122">
        <f t="shared" ref="F76" si="36">SUM(F64:F75)</f>
        <v>334</v>
      </c>
      <c r="G76" s="122">
        <f t="shared" ref="G76" si="37">SUM(G64:G75)</f>
        <v>275</v>
      </c>
      <c r="H76" s="122">
        <f t="shared" ref="H76" si="38">SUM(H64:H75)</f>
        <v>6</v>
      </c>
      <c r="I76" s="122">
        <f t="shared" ref="I76" si="39">SUM(I64:I75)</f>
        <v>0</v>
      </c>
      <c r="J76" s="122">
        <f t="shared" ref="J76" si="40">SUM(J64:J75)</f>
        <v>281</v>
      </c>
      <c r="K76" s="122">
        <f t="shared" ref="K76" si="41">SUM(K64:K75)</f>
        <v>1058.324625</v>
      </c>
      <c r="L76" s="122">
        <f t="shared" ref="L76" si="42">SUM(L64:L75)</f>
        <v>13.3</v>
      </c>
      <c r="M76" s="122">
        <f t="shared" ref="M76" si="43">SUM(M64:M75)</f>
        <v>0</v>
      </c>
      <c r="N76" s="122">
        <f t="shared" ref="N76" si="44">SUM(N64:N75)</f>
        <v>1071.6246249999999</v>
      </c>
      <c r="O76" s="122">
        <f t="shared" ref="O76" si="45">SUM(O64:O75)</f>
        <v>0</v>
      </c>
      <c r="P76" s="122">
        <f t="shared" ref="P76" si="46">SUM(P64:P75)</f>
        <v>0</v>
      </c>
      <c r="Q76" s="122">
        <f t="shared" ref="Q76" si="47">SUM(Q64:Q75)</f>
        <v>0</v>
      </c>
      <c r="R76" s="122">
        <f t="shared" ref="R76:S76" si="48">SUM(R64:R75)</f>
        <v>13512.46269377</v>
      </c>
      <c r="S76" s="122">
        <f t="shared" si="48"/>
        <v>4423.3711779300038</v>
      </c>
      <c r="T76" s="67"/>
      <c r="U76" s="67"/>
      <c r="V76" s="67"/>
      <c r="W76" s="67"/>
      <c r="X76" s="67"/>
      <c r="Y76" s="67"/>
      <c r="Z76" s="67"/>
      <c r="AA76" s="67"/>
      <c r="AB76" s="67"/>
      <c r="AC76" s="67"/>
      <c r="AD76" s="67"/>
      <c r="AE76" s="67"/>
      <c r="AF76" s="67"/>
      <c r="AG76" s="67"/>
      <c r="AH76" s="67"/>
      <c r="AI76" s="67"/>
      <c r="AJ76" s="67"/>
      <c r="AK76" s="67"/>
      <c r="AL76" s="67"/>
    </row>
    <row r="77" spans="1:38" ht="32.299999999999997" customHeight="1" x14ac:dyDescent="0.3">
      <c r="A77" s="1"/>
      <c r="B77" s="1"/>
      <c r="C77" s="67"/>
      <c r="D77" s="67"/>
      <c r="E77" s="67"/>
      <c r="F77" s="79"/>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row>
    <row r="78" spans="1:38" ht="21.75" customHeight="1" x14ac:dyDescent="0.3">
      <c r="A78" s="1"/>
      <c r="B78" s="105" t="s">
        <v>176</v>
      </c>
      <c r="C78" s="67"/>
      <c r="D78" s="67"/>
      <c r="E78" s="228" t="s">
        <v>177</v>
      </c>
      <c r="F78" s="229"/>
      <c r="G78" s="229"/>
      <c r="H78" s="229"/>
      <c r="I78" s="229"/>
      <c r="J78" s="230"/>
      <c r="K78" s="67"/>
      <c r="L78" s="231" t="s">
        <v>179</v>
      </c>
      <c r="M78" s="232"/>
      <c r="N78" s="232"/>
      <c r="O78" s="232"/>
      <c r="P78" s="232"/>
      <c r="Q78" s="232"/>
      <c r="R78" s="233"/>
      <c r="S78" s="67"/>
      <c r="T78" s="231" t="s">
        <v>317</v>
      </c>
      <c r="U78" s="232"/>
      <c r="V78" s="232"/>
      <c r="W78" s="232"/>
      <c r="X78" s="232"/>
      <c r="Y78" s="232"/>
      <c r="Z78" s="233"/>
      <c r="AA78" s="67"/>
      <c r="AB78" s="67"/>
      <c r="AC78" s="67"/>
      <c r="AD78" s="67"/>
      <c r="AE78" s="67"/>
      <c r="AF78" s="67"/>
      <c r="AG78" s="67"/>
      <c r="AH78" s="67"/>
      <c r="AI78" s="67"/>
      <c r="AJ78" s="67"/>
      <c r="AK78" s="67"/>
      <c r="AL78" s="67"/>
    </row>
    <row r="79" spans="1:38" ht="16.100000000000001" x14ac:dyDescent="0.35">
      <c r="A79" s="1"/>
      <c r="B79" s="59" t="s">
        <v>399</v>
      </c>
      <c r="E79" s="225" t="s">
        <v>403</v>
      </c>
      <c r="F79" s="226"/>
      <c r="G79" s="226"/>
      <c r="H79" s="226"/>
      <c r="I79" s="226"/>
      <c r="J79" s="227"/>
      <c r="L79" s="225" t="s">
        <v>412</v>
      </c>
      <c r="M79" s="226"/>
      <c r="N79" s="226"/>
      <c r="O79" s="226"/>
      <c r="P79" s="226"/>
      <c r="Q79" s="226"/>
      <c r="R79" s="227"/>
      <c r="T79" s="225" t="s">
        <v>407</v>
      </c>
      <c r="U79" s="226"/>
      <c r="V79" s="226"/>
      <c r="W79" s="226"/>
      <c r="X79" s="226"/>
      <c r="Y79" s="226"/>
      <c r="Z79" s="227"/>
    </row>
    <row r="80" spans="1:38" ht="16.100000000000001" x14ac:dyDescent="0.35">
      <c r="A80" s="1"/>
      <c r="B80" s="59" t="s">
        <v>400</v>
      </c>
      <c r="E80" s="225" t="s">
        <v>404</v>
      </c>
      <c r="F80" s="226"/>
      <c r="G80" s="226"/>
      <c r="H80" s="226"/>
      <c r="I80" s="226"/>
      <c r="J80" s="227"/>
      <c r="L80" s="225" t="s">
        <v>413</v>
      </c>
      <c r="M80" s="226"/>
      <c r="N80" s="226"/>
      <c r="O80" s="226"/>
      <c r="P80" s="226"/>
      <c r="Q80" s="226"/>
      <c r="R80" s="227"/>
      <c r="T80" s="225" t="s">
        <v>408</v>
      </c>
      <c r="U80" s="226"/>
      <c r="V80" s="226"/>
      <c r="W80" s="226"/>
      <c r="X80" s="226"/>
      <c r="Y80" s="226"/>
      <c r="Z80" s="227"/>
    </row>
    <row r="81" spans="1:26" ht="20.25" customHeight="1" x14ac:dyDescent="0.35">
      <c r="A81" s="1"/>
      <c r="B81" s="59" t="s">
        <v>401</v>
      </c>
      <c r="E81" s="236" t="s">
        <v>405</v>
      </c>
      <c r="F81" s="236"/>
      <c r="G81" s="236"/>
      <c r="H81" s="236"/>
      <c r="I81" s="236"/>
      <c r="J81" s="236"/>
      <c r="L81" s="225" t="s">
        <v>414</v>
      </c>
      <c r="M81" s="226"/>
      <c r="N81" s="226"/>
      <c r="O81" s="226"/>
      <c r="P81" s="226"/>
      <c r="Q81" s="226"/>
      <c r="R81" s="227"/>
      <c r="T81" s="441" t="s">
        <v>409</v>
      </c>
      <c r="U81" s="442"/>
      <c r="V81" s="442"/>
      <c r="W81" s="442"/>
      <c r="X81" s="442"/>
      <c r="Y81" s="442"/>
      <c r="Z81" s="443"/>
    </row>
    <row r="82" spans="1:26" ht="17.350000000000001" customHeight="1" x14ac:dyDescent="0.35">
      <c r="A82" s="1"/>
      <c r="B82" s="61" t="s">
        <v>402</v>
      </c>
      <c r="E82" s="236" t="s">
        <v>406</v>
      </c>
      <c r="F82" s="236"/>
      <c r="G82" s="236"/>
      <c r="H82" s="236"/>
      <c r="I82" s="236"/>
      <c r="J82" s="236"/>
      <c r="L82" s="441" t="s">
        <v>415</v>
      </c>
      <c r="M82" s="442"/>
      <c r="N82" s="442"/>
      <c r="O82" s="442"/>
      <c r="P82" s="442"/>
      <c r="Q82" s="442"/>
      <c r="R82" s="443"/>
    </row>
    <row r="83" spans="1:26" ht="21.05" customHeight="1" x14ac:dyDescent="0.3">
      <c r="A83" s="1"/>
    </row>
    <row r="85" spans="1:26" x14ac:dyDescent="0.3">
      <c r="F85" s="79"/>
    </row>
    <row r="86" spans="1:26" x14ac:dyDescent="0.3">
      <c r="F86" s="79"/>
    </row>
    <row r="87" spans="1:26" x14ac:dyDescent="0.3">
      <c r="F87" s="79"/>
    </row>
    <row r="88" spans="1:26" x14ac:dyDescent="0.3">
      <c r="F88" s="79"/>
    </row>
    <row r="89" spans="1:26" x14ac:dyDescent="0.3">
      <c r="F89" s="79"/>
    </row>
    <row r="92" spans="1:26" ht="14.95" customHeight="1" x14ac:dyDescent="0.3">
      <c r="J92" s="106"/>
    </row>
    <row r="93" spans="1:26" ht="14.95" customHeight="1" x14ac:dyDescent="0.3">
      <c r="J93" s="107"/>
    </row>
    <row r="94" spans="1:26" ht="14.95" customHeight="1" x14ac:dyDescent="0.3">
      <c r="J94" s="106"/>
    </row>
    <row r="95" spans="1:26" ht="14.95" customHeight="1" x14ac:dyDescent="0.3"/>
    <row r="97" spans="12:18" x14ac:dyDescent="0.3">
      <c r="L97" s="79"/>
      <c r="O97" s="79"/>
      <c r="R97" s="79"/>
    </row>
    <row r="98" spans="12:18" x14ac:dyDescent="0.3">
      <c r="L98" s="79"/>
      <c r="O98" s="79"/>
      <c r="R98" s="79"/>
    </row>
    <row r="99" spans="12:18" x14ac:dyDescent="0.3">
      <c r="L99" s="79"/>
      <c r="O99" s="79"/>
      <c r="R99" s="79"/>
    </row>
  </sheetData>
  <sheetProtection password="C9A9" sheet="1" objects="1" scenarios="1"/>
  <mergeCells count="144">
    <mergeCell ref="S61:S63"/>
    <mergeCell ref="A60:S60"/>
    <mergeCell ref="Q59:S59"/>
    <mergeCell ref="P37:W37"/>
    <mergeCell ref="P38:P39"/>
    <mergeCell ref="Q38:T39"/>
    <mergeCell ref="J50:N50"/>
    <mergeCell ref="A59:P59"/>
    <mergeCell ref="A37:K37"/>
    <mergeCell ref="A38:A40"/>
    <mergeCell ref="B38:B40"/>
    <mergeCell ref="C38:K38"/>
    <mergeCell ref="C39:E39"/>
    <mergeCell ref="F39:H39"/>
    <mergeCell ref="I39:J39"/>
    <mergeCell ref="K39:K40"/>
    <mergeCell ref="A49:H49"/>
    <mergeCell ref="J51:N51"/>
    <mergeCell ref="J52:N52"/>
    <mergeCell ref="J53:K53"/>
    <mergeCell ref="J54:K54"/>
    <mergeCell ref="J55:K55"/>
    <mergeCell ref="A57:B57"/>
    <mergeCell ref="C57:H57"/>
    <mergeCell ref="A50:H50"/>
    <mergeCell ref="Q40:T40"/>
    <mergeCell ref="Y38:AC38"/>
    <mergeCell ref="AC39:AE39"/>
    <mergeCell ref="Z39:AB40"/>
    <mergeCell ref="Z41:AB41"/>
    <mergeCell ref="Z42:AB42"/>
    <mergeCell ref="Z43:AB43"/>
    <mergeCell ref="Z44:AB44"/>
    <mergeCell ref="Z45:AD45"/>
    <mergeCell ref="U38:W38"/>
    <mergeCell ref="AD38:AE38"/>
    <mergeCell ref="Z48:AD48"/>
    <mergeCell ref="Q50:T50"/>
    <mergeCell ref="M41:N44"/>
    <mergeCell ref="A5:AE5"/>
    <mergeCell ref="AC7:AE7"/>
    <mergeCell ref="C9:E9"/>
    <mergeCell ref="F9:H9"/>
    <mergeCell ref="L9:N9"/>
    <mergeCell ref="O9:Q9"/>
    <mergeCell ref="C8:K8"/>
    <mergeCell ref="K9:K10"/>
    <mergeCell ref="A8:A10"/>
    <mergeCell ref="I9:J9"/>
    <mergeCell ref="B8:B10"/>
    <mergeCell ref="L8:T8"/>
    <mergeCell ref="T9:T10"/>
    <mergeCell ref="A7:AB7"/>
    <mergeCell ref="X9:Z9"/>
    <mergeCell ref="AD8:AD10"/>
    <mergeCell ref="AE8:AE10"/>
    <mergeCell ref="R9:S9"/>
    <mergeCell ref="AA9:AB9"/>
    <mergeCell ref="U9:W9"/>
    <mergeCell ref="AC9:AC10"/>
    <mergeCell ref="U8:AC8"/>
    <mergeCell ref="Z58:AD58"/>
    <mergeCell ref="Y39:Y40"/>
    <mergeCell ref="Q53:T53"/>
    <mergeCell ref="Q54:V54"/>
    <mergeCell ref="Q55:V55"/>
    <mergeCell ref="Q56:V56"/>
    <mergeCell ref="Q57:V57"/>
    <mergeCell ref="Q49:T49"/>
    <mergeCell ref="Q51:T51"/>
    <mergeCell ref="Q52:T52"/>
    <mergeCell ref="Z49:AD49"/>
    <mergeCell ref="Z50:AD50"/>
    <mergeCell ref="Z51:AD51"/>
    <mergeCell ref="Z52:AD52"/>
    <mergeCell ref="AB60:AC60"/>
    <mergeCell ref="U60:AA60"/>
    <mergeCell ref="Z46:AD46"/>
    <mergeCell ref="Z53:AD53"/>
    <mergeCell ref="Z54:AD54"/>
    <mergeCell ref="Z56:AD56"/>
    <mergeCell ref="Z57:AD57"/>
    <mergeCell ref="Q41:T41"/>
    <mergeCell ref="Q42:T42"/>
    <mergeCell ref="Q43:T43"/>
    <mergeCell ref="Q44:T44"/>
    <mergeCell ref="Q45:T45"/>
    <mergeCell ref="Q46:T46"/>
    <mergeCell ref="Q47:T47"/>
    <mergeCell ref="Q48:T48"/>
    <mergeCell ref="Z47:AD47"/>
    <mergeCell ref="E82:J82"/>
    <mergeCell ref="L80:R80"/>
    <mergeCell ref="L81:R81"/>
    <mergeCell ref="L82:R82"/>
    <mergeCell ref="E80:J80"/>
    <mergeCell ref="E81:J81"/>
    <mergeCell ref="U66:V66"/>
    <mergeCell ref="U67:V67"/>
    <mergeCell ref="U68:V68"/>
    <mergeCell ref="U69:V69"/>
    <mergeCell ref="U70:V70"/>
    <mergeCell ref="U71:V71"/>
    <mergeCell ref="U72:V72"/>
    <mergeCell ref="U73:V73"/>
    <mergeCell ref="U74:V74"/>
    <mergeCell ref="U75:V75"/>
    <mergeCell ref="T79:Z79"/>
    <mergeCell ref="T80:Z80"/>
    <mergeCell ref="T81:Z81"/>
    <mergeCell ref="AE70:AI70"/>
    <mergeCell ref="E79:J79"/>
    <mergeCell ref="E78:J78"/>
    <mergeCell ref="L78:R78"/>
    <mergeCell ref="L79:R79"/>
    <mergeCell ref="T78:Z78"/>
    <mergeCell ref="AE71:AI71"/>
    <mergeCell ref="AE72:AF72"/>
    <mergeCell ref="AE73:AF73"/>
    <mergeCell ref="AE74:AF74"/>
    <mergeCell ref="AE67:AF67"/>
    <mergeCell ref="AH60:AI60"/>
    <mergeCell ref="AE64:AF64"/>
    <mergeCell ref="AC63:AC64"/>
    <mergeCell ref="U61:AC62"/>
    <mergeCell ref="W63:X63"/>
    <mergeCell ref="U63:V64"/>
    <mergeCell ref="U65:V65"/>
    <mergeCell ref="A51:H51"/>
    <mergeCell ref="B61:B63"/>
    <mergeCell ref="Y63:AB63"/>
    <mergeCell ref="K61:N62"/>
    <mergeCell ref="A61:A63"/>
    <mergeCell ref="O61:O63"/>
    <mergeCell ref="P61:P63"/>
    <mergeCell ref="Q61:Q63"/>
    <mergeCell ref="G61:J62"/>
    <mergeCell ref="R61:R63"/>
    <mergeCell ref="C61:F62"/>
    <mergeCell ref="AE65:AF65"/>
    <mergeCell ref="AE66:AF66"/>
    <mergeCell ref="AE63:AF63"/>
    <mergeCell ref="Z55:AD55"/>
    <mergeCell ref="AE61:AL62"/>
  </mergeCells>
  <dataValidations count="1">
    <dataValidation type="list" allowBlank="1" showInputMessage="1" showErrorMessage="1" sqref="B3">
      <formula1>"Q-1,Q-2,Q-3,Q-4"</formula1>
    </dataValidation>
  </dataValidations>
  <printOptions horizontalCentered="1"/>
  <pageMargins left="0.25" right="0.45" top="1" bottom="0.25" header="0.05" footer="0.05"/>
  <pageSetup paperSize="5" scale="25" orientation="landscape" r:id="rId1"/>
  <colBreaks count="1" manualBreakCount="1">
    <brk id="31" max="5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opLeftCell="A34" zoomScale="85" zoomScaleNormal="85" workbookViewId="0">
      <selection activeCell="I50" sqref="I50"/>
    </sheetView>
  </sheetViews>
  <sheetFormatPr defaultRowHeight="14.4" x14ac:dyDescent="0.3"/>
  <cols>
    <col min="1" max="1" width="10.3984375" customWidth="1"/>
    <col min="12" max="12" width="16.8984375" customWidth="1"/>
    <col min="13" max="13" width="8.796875" style="193"/>
  </cols>
  <sheetData>
    <row r="1" spans="1:17" ht="18.7" customHeight="1" x14ac:dyDescent="0.3">
      <c r="A1" s="311" t="s">
        <v>200</v>
      </c>
      <c r="B1" s="312"/>
      <c r="C1" s="312"/>
      <c r="D1" s="312"/>
      <c r="E1" s="312"/>
      <c r="F1" s="312"/>
      <c r="G1" s="312"/>
      <c r="H1" s="312"/>
      <c r="I1" s="312"/>
      <c r="J1" s="312"/>
      <c r="K1" s="312"/>
      <c r="L1" s="312"/>
      <c r="M1" s="313"/>
    </row>
    <row r="2" spans="1:17" ht="21.75" customHeight="1" x14ac:dyDescent="0.3">
      <c r="A2" s="314"/>
      <c r="B2" s="315"/>
      <c r="C2" s="315"/>
      <c r="D2" s="315"/>
      <c r="E2" s="315"/>
      <c r="F2" s="315"/>
      <c r="G2" s="315"/>
      <c r="H2" s="315"/>
      <c r="I2" s="315"/>
      <c r="J2" s="315"/>
      <c r="K2" s="315"/>
      <c r="L2" s="315"/>
      <c r="M2" s="316"/>
      <c r="O2" s="308" t="s">
        <v>250</v>
      </c>
      <c r="P2" s="308"/>
      <c r="Q2" s="308"/>
    </row>
    <row r="3" spans="1:17" ht="25.5" customHeight="1" x14ac:dyDescent="0.3">
      <c r="A3" s="6">
        <v>1</v>
      </c>
      <c r="B3" s="309" t="s">
        <v>229</v>
      </c>
      <c r="C3" s="309"/>
      <c r="D3" s="309"/>
      <c r="E3" s="309"/>
      <c r="F3" s="309"/>
      <c r="G3" s="309"/>
      <c r="H3" s="309"/>
      <c r="I3" s="309"/>
      <c r="J3" s="309"/>
      <c r="K3" s="309"/>
      <c r="L3" s="309"/>
      <c r="M3" s="189">
        <v>18</v>
      </c>
      <c r="O3" s="307" t="s">
        <v>251</v>
      </c>
      <c r="P3" s="307"/>
      <c r="Q3" s="307"/>
    </row>
    <row r="4" spans="1:17" ht="22.6" customHeight="1" x14ac:dyDescent="0.3">
      <c r="A4" s="6">
        <v>2</v>
      </c>
      <c r="B4" s="309" t="s">
        <v>230</v>
      </c>
      <c r="C4" s="309"/>
      <c r="D4" s="309"/>
      <c r="E4" s="309"/>
      <c r="F4" s="309"/>
      <c r="G4" s="309"/>
      <c r="H4" s="309"/>
      <c r="I4" s="309"/>
      <c r="J4" s="309"/>
      <c r="K4" s="309"/>
      <c r="L4" s="309"/>
      <c r="M4" s="189">
        <v>2</v>
      </c>
    </row>
    <row r="5" spans="1:17" ht="32.950000000000003" customHeight="1" x14ac:dyDescent="0.3">
      <c r="A5" s="6">
        <v>3</v>
      </c>
      <c r="B5" s="309" t="s">
        <v>231</v>
      </c>
      <c r="C5" s="309"/>
      <c r="D5" s="309"/>
      <c r="E5" s="309"/>
      <c r="F5" s="309"/>
      <c r="G5" s="309"/>
      <c r="H5" s="309"/>
      <c r="I5" s="309"/>
      <c r="J5" s="309"/>
      <c r="K5" s="309"/>
      <c r="L5" s="309"/>
      <c r="M5" s="189">
        <v>1</v>
      </c>
    </row>
    <row r="6" spans="1:17" ht="31.6" customHeight="1" x14ac:dyDescent="0.3">
      <c r="A6" s="6">
        <v>4</v>
      </c>
      <c r="B6" s="309" t="s">
        <v>232</v>
      </c>
      <c r="C6" s="309"/>
      <c r="D6" s="309"/>
      <c r="E6" s="309"/>
      <c r="F6" s="309"/>
      <c r="G6" s="309"/>
      <c r="H6" s="309"/>
      <c r="I6" s="309"/>
      <c r="J6" s="309"/>
      <c r="K6" s="309"/>
      <c r="L6" s="309"/>
      <c r="M6" s="189">
        <v>58</v>
      </c>
    </row>
    <row r="7" spans="1:17" ht="21.05" customHeight="1" x14ac:dyDescent="0.3">
      <c r="A7" s="6">
        <v>5</v>
      </c>
      <c r="B7" s="309" t="s">
        <v>35</v>
      </c>
      <c r="C7" s="309"/>
      <c r="D7" s="309"/>
      <c r="E7" s="309"/>
      <c r="F7" s="309"/>
      <c r="G7" s="309"/>
      <c r="H7" s="309"/>
      <c r="I7" s="309"/>
      <c r="J7" s="309"/>
      <c r="K7" s="309"/>
      <c r="L7" s="309"/>
      <c r="M7" s="190" t="s">
        <v>410</v>
      </c>
    </row>
    <row r="8" spans="1:17" ht="23.95" customHeight="1" x14ac:dyDescent="0.3">
      <c r="A8" s="6">
        <v>6</v>
      </c>
      <c r="B8" s="309" t="s">
        <v>36</v>
      </c>
      <c r="C8" s="309"/>
      <c r="D8" s="309"/>
      <c r="E8" s="309"/>
      <c r="F8" s="309"/>
      <c r="G8" s="309"/>
      <c r="H8" s="309"/>
      <c r="I8" s="309"/>
      <c r="J8" s="309"/>
      <c r="K8" s="309"/>
      <c r="L8" s="309"/>
      <c r="M8" s="190" t="s">
        <v>410</v>
      </c>
    </row>
    <row r="9" spans="1:17" ht="24.8" customHeight="1" x14ac:dyDescent="0.3">
      <c r="A9" s="6">
        <v>7</v>
      </c>
      <c r="B9" s="309" t="s">
        <v>37</v>
      </c>
      <c r="C9" s="309"/>
      <c r="D9" s="309"/>
      <c r="E9" s="309"/>
      <c r="F9" s="309"/>
      <c r="G9" s="309"/>
      <c r="H9" s="309"/>
      <c r="I9" s="309"/>
      <c r="J9" s="309"/>
      <c r="K9" s="309"/>
      <c r="L9" s="309"/>
      <c r="M9" s="190" t="s">
        <v>410</v>
      </c>
    </row>
    <row r="10" spans="1:17" ht="26.35" customHeight="1" x14ac:dyDescent="0.3">
      <c r="A10" s="6">
        <v>8</v>
      </c>
      <c r="B10" s="309" t="s">
        <v>38</v>
      </c>
      <c r="C10" s="309"/>
      <c r="D10" s="309"/>
      <c r="E10" s="309"/>
      <c r="F10" s="309"/>
      <c r="G10" s="309"/>
      <c r="H10" s="309"/>
      <c r="I10" s="309"/>
      <c r="J10" s="309"/>
      <c r="K10" s="309"/>
      <c r="L10" s="309"/>
      <c r="M10" s="190" t="s">
        <v>410</v>
      </c>
    </row>
    <row r="11" spans="1:17" ht="22.6" customHeight="1" x14ac:dyDescent="0.3">
      <c r="A11" s="6">
        <v>9</v>
      </c>
      <c r="B11" s="309" t="s">
        <v>39</v>
      </c>
      <c r="C11" s="309"/>
      <c r="D11" s="309"/>
      <c r="E11" s="309"/>
      <c r="F11" s="309"/>
      <c r="G11" s="309"/>
      <c r="H11" s="309"/>
      <c r="I11" s="309"/>
      <c r="J11" s="309"/>
      <c r="K11" s="309"/>
      <c r="L11" s="309"/>
      <c r="M11" s="190" t="s">
        <v>410</v>
      </c>
    </row>
    <row r="12" spans="1:17" ht="26.35" customHeight="1" x14ac:dyDescent="0.3">
      <c r="A12" s="6">
        <v>10</v>
      </c>
      <c r="B12" s="309" t="s">
        <v>40</v>
      </c>
      <c r="C12" s="309"/>
      <c r="D12" s="309"/>
      <c r="E12" s="309"/>
      <c r="F12" s="309"/>
      <c r="G12" s="309"/>
      <c r="H12" s="309"/>
      <c r="I12" s="309"/>
      <c r="J12" s="309"/>
      <c r="K12" s="309"/>
      <c r="L12" s="309"/>
      <c r="M12" s="190" t="s">
        <v>410</v>
      </c>
    </row>
    <row r="13" spans="1:17" ht="32.299999999999997" customHeight="1" x14ac:dyDescent="0.3">
      <c r="A13" s="6">
        <v>11</v>
      </c>
      <c r="B13" s="309" t="s">
        <v>41</v>
      </c>
      <c r="C13" s="309"/>
      <c r="D13" s="309"/>
      <c r="E13" s="309"/>
      <c r="F13" s="309"/>
      <c r="G13" s="309"/>
      <c r="H13" s="309"/>
      <c r="I13" s="309"/>
      <c r="J13" s="309"/>
      <c r="K13" s="309"/>
      <c r="L13" s="309"/>
      <c r="M13" s="190" t="s">
        <v>410</v>
      </c>
    </row>
    <row r="14" spans="1:17" ht="32.950000000000003" customHeight="1" x14ac:dyDescent="0.3">
      <c r="A14" s="6">
        <v>12</v>
      </c>
      <c r="B14" s="309" t="s">
        <v>42</v>
      </c>
      <c r="C14" s="309"/>
      <c r="D14" s="309"/>
      <c r="E14" s="309"/>
      <c r="F14" s="309"/>
      <c r="G14" s="309"/>
      <c r="H14" s="309"/>
      <c r="I14" s="309"/>
      <c r="J14" s="309"/>
      <c r="K14" s="309"/>
      <c r="L14" s="309"/>
      <c r="M14" s="190" t="s">
        <v>410</v>
      </c>
    </row>
    <row r="15" spans="1:17" ht="23.3" customHeight="1" x14ac:dyDescent="0.3">
      <c r="A15" s="6">
        <v>13</v>
      </c>
      <c r="B15" s="309" t="s">
        <v>43</v>
      </c>
      <c r="C15" s="309"/>
      <c r="D15" s="309"/>
      <c r="E15" s="309"/>
      <c r="F15" s="309"/>
      <c r="G15" s="309"/>
      <c r="H15" s="309"/>
      <c r="I15" s="309"/>
      <c r="J15" s="309"/>
      <c r="K15" s="309"/>
      <c r="L15" s="309"/>
      <c r="M15" s="190" t="s">
        <v>410</v>
      </c>
    </row>
    <row r="16" spans="1:17" ht="23.3" customHeight="1" x14ac:dyDescent="0.3">
      <c r="A16" s="6">
        <v>14</v>
      </c>
      <c r="B16" s="309" t="s">
        <v>191</v>
      </c>
      <c r="C16" s="309"/>
      <c r="D16" s="309"/>
      <c r="E16" s="309"/>
      <c r="F16" s="309"/>
      <c r="G16" s="309"/>
      <c r="H16" s="309"/>
      <c r="I16" s="309"/>
      <c r="J16" s="309"/>
      <c r="K16" s="309"/>
      <c r="L16" s="309"/>
      <c r="M16" s="190" t="s">
        <v>410</v>
      </c>
    </row>
    <row r="17" spans="1:13" ht="23.3" customHeight="1" x14ac:dyDescent="0.3">
      <c r="A17" s="6">
        <v>15</v>
      </c>
      <c r="B17" s="309" t="s">
        <v>192</v>
      </c>
      <c r="C17" s="309"/>
      <c r="D17" s="309"/>
      <c r="E17" s="309"/>
      <c r="F17" s="309"/>
      <c r="G17" s="309"/>
      <c r="H17" s="309"/>
      <c r="I17" s="309"/>
      <c r="J17" s="309"/>
      <c r="K17" s="309"/>
      <c r="L17" s="309"/>
      <c r="M17" s="190" t="s">
        <v>410</v>
      </c>
    </row>
    <row r="18" spans="1:13" ht="23.3" customHeight="1" x14ac:dyDescent="0.3">
      <c r="A18" s="6">
        <v>16</v>
      </c>
      <c r="B18" s="309" t="s">
        <v>193</v>
      </c>
      <c r="C18" s="309"/>
      <c r="D18" s="309"/>
      <c r="E18" s="309"/>
      <c r="F18" s="309"/>
      <c r="G18" s="309"/>
      <c r="H18" s="309"/>
      <c r="I18" s="309"/>
      <c r="J18" s="309"/>
      <c r="K18" s="309"/>
      <c r="L18" s="309"/>
      <c r="M18" s="190" t="s">
        <v>410</v>
      </c>
    </row>
    <row r="19" spans="1:13" ht="36" customHeight="1" x14ac:dyDescent="0.3">
      <c r="A19" s="6">
        <v>17</v>
      </c>
      <c r="B19" s="309" t="s">
        <v>194</v>
      </c>
      <c r="C19" s="309"/>
      <c r="D19" s="309"/>
      <c r="E19" s="309"/>
      <c r="F19" s="309"/>
      <c r="G19" s="309"/>
      <c r="H19" s="309"/>
      <c r="I19" s="309"/>
      <c r="J19" s="309"/>
      <c r="K19" s="309"/>
      <c r="L19" s="309"/>
      <c r="M19" s="190" t="s">
        <v>410</v>
      </c>
    </row>
    <row r="20" spans="1:13" ht="36" customHeight="1" x14ac:dyDescent="0.3">
      <c r="A20" s="6">
        <v>18</v>
      </c>
      <c r="B20" s="309" t="s">
        <v>308</v>
      </c>
      <c r="C20" s="309"/>
      <c r="D20" s="309"/>
      <c r="E20" s="309"/>
      <c r="F20" s="309"/>
      <c r="G20" s="309"/>
      <c r="H20" s="309"/>
      <c r="I20" s="309"/>
      <c r="J20" s="309"/>
      <c r="K20" s="309"/>
      <c r="L20" s="309"/>
      <c r="M20" s="190" t="s">
        <v>410</v>
      </c>
    </row>
    <row r="21" spans="1:13" ht="36" customHeight="1" x14ac:dyDescent="0.3">
      <c r="A21" s="6">
        <v>19</v>
      </c>
      <c r="B21" s="309" t="s">
        <v>337</v>
      </c>
      <c r="C21" s="309"/>
      <c r="D21" s="309"/>
      <c r="E21" s="309"/>
      <c r="F21" s="309"/>
      <c r="G21" s="309"/>
      <c r="H21" s="309"/>
      <c r="I21" s="309"/>
      <c r="J21" s="309"/>
      <c r="K21" s="309"/>
      <c r="L21" s="309"/>
      <c r="M21" s="190" t="s">
        <v>411</v>
      </c>
    </row>
    <row r="22" spans="1:13" ht="36" customHeight="1" x14ac:dyDescent="0.3">
      <c r="A22" s="6">
        <v>20</v>
      </c>
      <c r="B22" s="309" t="s">
        <v>195</v>
      </c>
      <c r="C22" s="309"/>
      <c r="D22" s="309"/>
      <c r="E22" s="309"/>
      <c r="F22" s="309"/>
      <c r="G22" s="309"/>
      <c r="H22" s="309"/>
      <c r="I22" s="309"/>
      <c r="J22" s="309"/>
      <c r="K22" s="309"/>
      <c r="L22" s="309"/>
      <c r="M22" s="190" t="s">
        <v>410</v>
      </c>
    </row>
    <row r="23" spans="1:13" ht="36" customHeight="1" x14ac:dyDescent="0.3">
      <c r="A23" s="6">
        <v>21</v>
      </c>
      <c r="B23" s="309" t="s">
        <v>266</v>
      </c>
      <c r="C23" s="309"/>
      <c r="D23" s="309"/>
      <c r="E23" s="309"/>
      <c r="F23" s="309"/>
      <c r="G23" s="309"/>
      <c r="H23" s="309"/>
      <c r="I23" s="309"/>
      <c r="J23" s="309"/>
      <c r="K23" s="309"/>
      <c r="L23" s="309"/>
      <c r="M23" s="190" t="s">
        <v>410</v>
      </c>
    </row>
    <row r="24" spans="1:13" ht="36" customHeight="1" x14ac:dyDescent="0.3">
      <c r="A24" s="6">
        <v>22</v>
      </c>
      <c r="B24" s="309" t="s">
        <v>262</v>
      </c>
      <c r="C24" s="309"/>
      <c r="D24" s="309"/>
      <c r="E24" s="309"/>
      <c r="F24" s="309"/>
      <c r="G24" s="309"/>
      <c r="H24" s="309"/>
      <c r="I24" s="309"/>
      <c r="J24" s="309"/>
      <c r="K24" s="309"/>
      <c r="L24" s="309"/>
      <c r="M24" s="190" t="s">
        <v>410</v>
      </c>
    </row>
    <row r="25" spans="1:13" ht="23.3" customHeight="1" x14ac:dyDescent="0.3">
      <c r="A25" s="317" t="s">
        <v>167</v>
      </c>
      <c r="B25" s="318"/>
      <c r="C25" s="318"/>
      <c r="D25" s="318"/>
      <c r="E25" s="318"/>
      <c r="F25" s="318"/>
      <c r="G25" s="318"/>
      <c r="H25" s="318"/>
      <c r="I25" s="318"/>
      <c r="J25" s="318"/>
      <c r="K25" s="318"/>
      <c r="L25" s="318"/>
      <c r="M25" s="192"/>
    </row>
    <row r="26" spans="1:13" ht="23.95" customHeight="1" x14ac:dyDescent="0.3">
      <c r="A26" s="17">
        <v>23</v>
      </c>
      <c r="B26" s="309" t="s">
        <v>252</v>
      </c>
      <c r="C26" s="309"/>
      <c r="D26" s="309"/>
      <c r="E26" s="309"/>
      <c r="F26" s="309"/>
      <c r="G26" s="309"/>
      <c r="H26" s="309"/>
      <c r="I26" s="309"/>
      <c r="J26" s="309"/>
      <c r="K26" s="309"/>
      <c r="L26" s="309"/>
      <c r="M26" s="189">
        <v>23</v>
      </c>
    </row>
    <row r="27" spans="1:13" ht="22.6" customHeight="1" x14ac:dyDescent="0.3">
      <c r="A27" s="6">
        <v>24</v>
      </c>
      <c r="B27" s="310" t="s">
        <v>394</v>
      </c>
      <c r="C27" s="310"/>
      <c r="D27" s="310"/>
      <c r="E27" s="310"/>
      <c r="F27" s="310"/>
      <c r="G27" s="310"/>
      <c r="H27" s="310"/>
      <c r="I27" s="310"/>
      <c r="J27" s="310"/>
      <c r="K27" s="310"/>
      <c r="L27" s="310"/>
      <c r="M27" s="189">
        <v>23</v>
      </c>
    </row>
    <row r="28" spans="1:13" ht="23.3" customHeight="1" x14ac:dyDescent="0.3">
      <c r="A28" s="6">
        <v>25</v>
      </c>
      <c r="B28" s="309" t="s">
        <v>233</v>
      </c>
      <c r="C28" s="309"/>
      <c r="D28" s="309"/>
      <c r="E28" s="309"/>
      <c r="F28" s="309"/>
      <c r="G28" s="309"/>
      <c r="H28" s="309"/>
      <c r="I28" s="309"/>
      <c r="J28" s="309"/>
      <c r="K28" s="309"/>
      <c r="L28" s="309"/>
      <c r="M28" s="189">
        <v>0</v>
      </c>
    </row>
    <row r="29" spans="1:13" ht="28.55" customHeight="1" x14ac:dyDescent="0.3">
      <c r="A29" s="6">
        <v>26</v>
      </c>
      <c r="B29" s="309" t="s">
        <v>253</v>
      </c>
      <c r="C29" s="309"/>
      <c r="D29" s="309"/>
      <c r="E29" s="309"/>
      <c r="F29" s="309"/>
      <c r="G29" s="309"/>
      <c r="H29" s="309"/>
      <c r="I29" s="309"/>
      <c r="J29" s="309"/>
      <c r="K29" s="309"/>
      <c r="L29" s="309"/>
      <c r="M29" s="190" t="s">
        <v>410</v>
      </c>
    </row>
    <row r="30" spans="1:13" ht="21.75" customHeight="1" x14ac:dyDescent="0.3">
      <c r="A30" s="6">
        <v>27</v>
      </c>
      <c r="B30" s="309" t="s">
        <v>234</v>
      </c>
      <c r="C30" s="309"/>
      <c r="D30" s="309"/>
      <c r="E30" s="309"/>
      <c r="F30" s="309"/>
      <c r="G30" s="309"/>
      <c r="H30" s="309"/>
      <c r="I30" s="309"/>
      <c r="J30" s="309"/>
      <c r="K30" s="309"/>
      <c r="L30" s="309"/>
      <c r="M30" s="189">
        <v>161</v>
      </c>
    </row>
    <row r="31" spans="1:13" ht="26.35" customHeight="1" x14ac:dyDescent="0.3">
      <c r="A31" s="6">
        <v>28</v>
      </c>
      <c r="B31" s="309" t="s">
        <v>235</v>
      </c>
      <c r="C31" s="309"/>
      <c r="D31" s="309"/>
      <c r="E31" s="309"/>
      <c r="F31" s="309"/>
      <c r="G31" s="309"/>
      <c r="H31" s="309"/>
      <c r="I31" s="309"/>
      <c r="J31" s="309"/>
      <c r="K31" s="309"/>
      <c r="L31" s="309"/>
      <c r="M31" s="189">
        <v>783.8</v>
      </c>
    </row>
    <row r="32" spans="1:13" ht="23.3" customHeight="1" x14ac:dyDescent="0.3">
      <c r="A32" s="6">
        <v>29</v>
      </c>
      <c r="B32" s="309" t="s">
        <v>265</v>
      </c>
      <c r="C32" s="309"/>
      <c r="D32" s="309"/>
      <c r="E32" s="309"/>
      <c r="F32" s="309"/>
      <c r="G32" s="309"/>
      <c r="H32" s="309"/>
      <c r="I32" s="309"/>
      <c r="J32" s="309"/>
      <c r="K32" s="309"/>
      <c r="L32" s="309"/>
      <c r="M32" s="190" t="s">
        <v>410</v>
      </c>
    </row>
    <row r="33" spans="1:13" ht="18.7" customHeight="1" x14ac:dyDescent="0.3">
      <c r="A33" s="5">
        <v>30</v>
      </c>
      <c r="B33" s="309" t="s">
        <v>309</v>
      </c>
      <c r="C33" s="309"/>
      <c r="D33" s="309"/>
      <c r="E33" s="309"/>
      <c r="F33" s="309"/>
      <c r="G33" s="309"/>
      <c r="H33" s="309"/>
      <c r="I33" s="309"/>
      <c r="J33" s="309"/>
      <c r="K33" s="309"/>
      <c r="L33" s="309"/>
      <c r="M33" s="189">
        <v>0</v>
      </c>
    </row>
    <row r="34" spans="1:13" ht="18.7" customHeight="1" x14ac:dyDescent="0.3">
      <c r="A34" s="5">
        <v>31</v>
      </c>
      <c r="B34" s="309" t="s">
        <v>264</v>
      </c>
      <c r="C34" s="309"/>
      <c r="D34" s="309"/>
      <c r="E34" s="309"/>
      <c r="F34" s="309"/>
      <c r="G34" s="309"/>
      <c r="H34" s="309"/>
      <c r="I34" s="309"/>
      <c r="J34" s="309"/>
      <c r="K34" s="309"/>
      <c r="L34" s="309"/>
      <c r="M34" s="189">
        <v>31</v>
      </c>
    </row>
    <row r="35" spans="1:13" ht="18.7" customHeight="1" x14ac:dyDescent="0.3">
      <c r="A35" s="5">
        <v>32</v>
      </c>
      <c r="B35" s="309" t="s">
        <v>263</v>
      </c>
      <c r="C35" s="309"/>
      <c r="D35" s="309"/>
      <c r="E35" s="309"/>
      <c r="F35" s="309"/>
      <c r="G35" s="309"/>
      <c r="H35" s="309"/>
      <c r="I35" s="309"/>
      <c r="J35" s="309"/>
      <c r="K35" s="309"/>
      <c r="L35" s="309"/>
      <c r="M35" s="189">
        <v>116.615025</v>
      </c>
    </row>
    <row r="36" spans="1:13" ht="21.75" customHeight="1" x14ac:dyDescent="0.3">
      <c r="A36" s="6">
        <v>33</v>
      </c>
      <c r="B36" s="309" t="s">
        <v>258</v>
      </c>
      <c r="C36" s="309"/>
      <c r="D36" s="309"/>
      <c r="E36" s="309"/>
      <c r="F36" s="309"/>
      <c r="G36" s="309"/>
      <c r="H36" s="309"/>
      <c r="I36" s="309"/>
      <c r="J36" s="309"/>
      <c r="K36" s="309"/>
      <c r="L36" s="309"/>
      <c r="M36" s="189">
        <v>0</v>
      </c>
    </row>
    <row r="37" spans="1:13" ht="21.05" customHeight="1" x14ac:dyDescent="0.3">
      <c r="A37" s="6">
        <v>34</v>
      </c>
      <c r="B37" s="309" t="s">
        <v>259</v>
      </c>
      <c r="C37" s="309"/>
      <c r="D37" s="309"/>
      <c r="E37" s="309"/>
      <c r="F37" s="309"/>
      <c r="G37" s="309"/>
      <c r="H37" s="309"/>
      <c r="I37" s="309"/>
      <c r="J37" s="309"/>
      <c r="K37" s="309"/>
      <c r="L37" s="309"/>
      <c r="M37" s="189">
        <v>0</v>
      </c>
    </row>
    <row r="38" spans="1:13" s="4" customFormat="1" ht="33.799999999999997" customHeight="1" x14ac:dyDescent="0.3">
      <c r="A38" s="5">
        <v>35</v>
      </c>
      <c r="B38" s="306" t="s">
        <v>168</v>
      </c>
      <c r="C38" s="306"/>
      <c r="D38" s="306"/>
      <c r="E38" s="306"/>
      <c r="F38" s="306"/>
      <c r="G38" s="306"/>
      <c r="H38" s="306"/>
      <c r="I38" s="306"/>
      <c r="J38" s="306"/>
      <c r="K38" s="306"/>
      <c r="L38" s="306"/>
      <c r="M38" s="191" t="s">
        <v>410</v>
      </c>
    </row>
    <row r="39" spans="1:13" ht="20.25" customHeight="1" x14ac:dyDescent="0.3">
      <c r="A39" s="319" t="s">
        <v>29</v>
      </c>
      <c r="B39" s="320"/>
      <c r="C39" s="320"/>
      <c r="D39" s="320"/>
      <c r="E39" s="320"/>
      <c r="F39" s="320"/>
      <c r="G39" s="320"/>
      <c r="H39" s="320"/>
      <c r="I39" s="320"/>
      <c r="J39" s="320"/>
      <c r="K39" s="320"/>
      <c r="L39" s="320"/>
      <c r="M39" s="192"/>
    </row>
    <row r="40" spans="1:13" ht="20.25" customHeight="1" x14ac:dyDescent="0.3">
      <c r="A40" s="6">
        <v>36</v>
      </c>
      <c r="B40" s="310" t="s">
        <v>395</v>
      </c>
      <c r="C40" s="310"/>
      <c r="D40" s="310"/>
      <c r="E40" s="310"/>
      <c r="F40" s="310"/>
      <c r="G40" s="310"/>
      <c r="H40" s="310"/>
      <c r="I40" s="310"/>
      <c r="J40" s="310"/>
      <c r="K40" s="310"/>
      <c r="L40" s="310"/>
      <c r="M40" s="189">
        <v>0</v>
      </c>
    </row>
    <row r="41" spans="1:13" ht="20.25" customHeight="1" x14ac:dyDescent="0.3">
      <c r="A41" s="6">
        <v>37</v>
      </c>
      <c r="B41" s="309" t="s">
        <v>196</v>
      </c>
      <c r="C41" s="309"/>
      <c r="D41" s="309"/>
      <c r="E41" s="309"/>
      <c r="F41" s="309"/>
      <c r="G41" s="309"/>
      <c r="H41" s="309"/>
      <c r="I41" s="309"/>
      <c r="J41" s="309"/>
      <c r="K41" s="309"/>
      <c r="L41" s="309"/>
      <c r="M41" s="190" t="s">
        <v>411</v>
      </c>
    </row>
    <row r="42" spans="1:13" ht="21.05" customHeight="1" x14ac:dyDescent="0.3">
      <c r="A42" s="6">
        <v>38</v>
      </c>
      <c r="B42" s="309" t="s">
        <v>169</v>
      </c>
      <c r="C42" s="309"/>
      <c r="D42" s="309"/>
      <c r="E42" s="309"/>
      <c r="F42" s="309"/>
      <c r="G42" s="309"/>
      <c r="H42" s="309"/>
      <c r="I42" s="309"/>
      <c r="J42" s="309"/>
      <c r="K42" s="309"/>
      <c r="L42" s="309"/>
      <c r="M42" s="190" t="s">
        <v>410</v>
      </c>
    </row>
    <row r="43" spans="1:13" ht="19.55" customHeight="1" x14ac:dyDescent="0.3">
      <c r="A43" s="6">
        <v>39</v>
      </c>
      <c r="B43" s="309" t="s">
        <v>199</v>
      </c>
      <c r="C43" s="309"/>
      <c r="D43" s="309"/>
      <c r="E43" s="309"/>
      <c r="F43" s="309"/>
      <c r="G43" s="309"/>
      <c r="H43" s="309"/>
      <c r="I43" s="309"/>
      <c r="J43" s="309"/>
      <c r="K43" s="309"/>
      <c r="L43" s="309"/>
      <c r="M43" s="190" t="s">
        <v>411</v>
      </c>
    </row>
    <row r="44" spans="1:13" ht="18" customHeight="1" x14ac:dyDescent="0.3">
      <c r="A44" s="6">
        <v>40</v>
      </c>
      <c r="B44" s="306" t="s">
        <v>198</v>
      </c>
      <c r="C44" s="306"/>
      <c r="D44" s="306"/>
      <c r="E44" s="306"/>
      <c r="F44" s="306"/>
      <c r="G44" s="306"/>
      <c r="H44" s="306"/>
      <c r="I44" s="306"/>
      <c r="J44" s="306"/>
      <c r="K44" s="306"/>
      <c r="L44" s="306"/>
      <c r="M44" s="190" t="s">
        <v>411</v>
      </c>
    </row>
    <row r="45" spans="1:13" ht="20.25" customHeight="1" x14ac:dyDescent="0.3">
      <c r="A45" s="6">
        <v>41</v>
      </c>
      <c r="B45" s="309" t="s">
        <v>170</v>
      </c>
      <c r="C45" s="309"/>
      <c r="D45" s="309"/>
      <c r="E45" s="309"/>
      <c r="F45" s="309"/>
      <c r="G45" s="309"/>
      <c r="H45" s="309"/>
      <c r="I45" s="309"/>
      <c r="J45" s="309"/>
      <c r="K45" s="309"/>
      <c r="L45" s="309"/>
      <c r="M45" s="190" t="s">
        <v>410</v>
      </c>
    </row>
    <row r="46" spans="1:13" ht="15.8" customHeight="1" x14ac:dyDescent="0.3">
      <c r="A46" s="6">
        <v>42</v>
      </c>
      <c r="B46" s="306" t="s">
        <v>197</v>
      </c>
      <c r="C46" s="306"/>
      <c r="D46" s="306"/>
      <c r="E46" s="306"/>
      <c r="F46" s="306"/>
      <c r="G46" s="306"/>
      <c r="H46" s="306"/>
      <c r="I46" s="306"/>
      <c r="J46" s="306"/>
      <c r="K46" s="306"/>
      <c r="L46" s="306"/>
      <c r="M46" s="190" t="s">
        <v>411</v>
      </c>
    </row>
    <row r="47" spans="1:13" ht="20.25" customHeight="1" x14ac:dyDescent="0.3">
      <c r="A47" s="6">
        <v>43</v>
      </c>
      <c r="B47" s="306" t="s">
        <v>260</v>
      </c>
      <c r="C47" s="306"/>
      <c r="D47" s="306"/>
      <c r="E47" s="306"/>
      <c r="F47" s="306"/>
      <c r="G47" s="306"/>
      <c r="H47" s="306"/>
      <c r="I47" s="306"/>
      <c r="J47" s="306"/>
      <c r="K47" s="306"/>
      <c r="L47" s="306"/>
      <c r="M47" s="190" t="s">
        <v>410</v>
      </c>
    </row>
  </sheetData>
  <mergeCells count="48">
    <mergeCell ref="B24:L24"/>
    <mergeCell ref="B43:L43"/>
    <mergeCell ref="B36:L36"/>
    <mergeCell ref="B37:L37"/>
    <mergeCell ref="B30:L30"/>
    <mergeCell ref="B31:L31"/>
    <mergeCell ref="A25:L25"/>
    <mergeCell ref="A39:L39"/>
    <mergeCell ref="B38:L38"/>
    <mergeCell ref="B26:L26"/>
    <mergeCell ref="B27:L27"/>
    <mergeCell ref="B28:L28"/>
    <mergeCell ref="B29:L29"/>
    <mergeCell ref="B23:L23"/>
    <mergeCell ref="B22:L22"/>
    <mergeCell ref="B7:L7"/>
    <mergeCell ref="B15:L15"/>
    <mergeCell ref="B8:L8"/>
    <mergeCell ref="B9:L9"/>
    <mergeCell ref="B10:L10"/>
    <mergeCell ref="B11:L11"/>
    <mergeCell ref="B12:L12"/>
    <mergeCell ref="B13:L13"/>
    <mergeCell ref="B17:L17"/>
    <mergeCell ref="B18:L18"/>
    <mergeCell ref="B14:L14"/>
    <mergeCell ref="B21:L21"/>
    <mergeCell ref="A1:M2"/>
    <mergeCell ref="B3:L3"/>
    <mergeCell ref="B4:L4"/>
    <mergeCell ref="B5:L5"/>
    <mergeCell ref="B6:L6"/>
    <mergeCell ref="B47:L47"/>
    <mergeCell ref="O3:Q3"/>
    <mergeCell ref="O2:Q2"/>
    <mergeCell ref="B33:L33"/>
    <mergeCell ref="B34:L34"/>
    <mergeCell ref="B35:L35"/>
    <mergeCell ref="B32:L32"/>
    <mergeCell ref="B46:L46"/>
    <mergeCell ref="B44:L44"/>
    <mergeCell ref="B45:L45"/>
    <mergeCell ref="B40:L40"/>
    <mergeCell ref="B41:L41"/>
    <mergeCell ref="B42:L42"/>
    <mergeCell ref="B16:L16"/>
    <mergeCell ref="B19:L19"/>
    <mergeCell ref="B20:L20"/>
  </mergeCells>
  <dataValidations count="2">
    <dataValidation type="list" allowBlank="1" showInputMessage="1" showErrorMessage="1" sqref="M41:M47 M38 M7:M24 M29 M32">
      <formula1>"Yes,No"</formula1>
    </dataValidation>
    <dataValidation type="list" allowBlank="1" showInputMessage="1" showErrorMessage="1" sqref="G14:G22">
      <formula1>$S$9:$S$10</formula1>
    </dataValidation>
  </dataValidations>
  <pageMargins left="0.7" right="0.7" top="0.75" bottom="0.75" header="0.3" footer="0.3"/>
  <pageSetup paperSize="5"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2"/>
  <sheetViews>
    <sheetView view="pageBreakPreview" topLeftCell="A69" zoomScale="40" zoomScaleNormal="40" zoomScaleSheetLayoutView="40" workbookViewId="0">
      <selection activeCell="AI152" sqref="AI152"/>
    </sheetView>
  </sheetViews>
  <sheetFormatPr defaultColWidth="9.09765625" defaultRowHeight="14.4" x14ac:dyDescent="0.3"/>
  <cols>
    <col min="1" max="1" width="9.09765625" style="19"/>
    <col min="2" max="2" width="19.09765625" style="19" customWidth="1"/>
    <col min="3" max="3" width="11.8984375" style="19" customWidth="1"/>
    <col min="4" max="4" width="45.59765625" style="19" customWidth="1"/>
    <col min="5" max="5" width="9.09765625" style="19"/>
    <col min="6" max="6" width="10.69921875" style="19" customWidth="1"/>
    <col min="7" max="7" width="12.69921875" style="19" customWidth="1"/>
    <col min="8" max="9" width="9.09765625" style="19"/>
    <col min="10" max="10" width="11.69921875" style="19" customWidth="1"/>
    <col min="11" max="11" width="9.09765625" style="19"/>
    <col min="12" max="12" width="10.3984375" style="19" customWidth="1"/>
    <col min="13" max="13" width="12.59765625" style="19" customWidth="1"/>
    <col min="14" max="20" width="9.09765625" style="19"/>
    <col min="21" max="21" width="10.3984375" style="19" customWidth="1"/>
    <col min="22" max="22" width="15.69921875" style="19" customWidth="1"/>
    <col min="23" max="23" width="9.09765625" style="19"/>
    <col min="24" max="24" width="10.3984375" style="19" customWidth="1"/>
    <col min="25" max="26" width="9.09765625" style="19"/>
    <col min="27" max="27" width="10.69921875" style="19" customWidth="1"/>
    <col min="28" max="29" width="9.09765625" style="19"/>
    <col min="30" max="30" width="10.3984375" style="19" customWidth="1"/>
    <col min="31" max="31" width="13.296875" style="19" customWidth="1"/>
    <col min="32" max="32" width="13.09765625" style="19" customWidth="1"/>
    <col min="33" max="33" width="15.3984375" style="19" customWidth="1"/>
    <col min="34" max="16384" width="9.09765625" style="19"/>
  </cols>
  <sheetData>
    <row r="1" spans="1:33" ht="60.8" customHeight="1" x14ac:dyDescent="0.3">
      <c r="A1" s="324" t="s">
        <v>207</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row>
    <row r="2" spans="1:33" x14ac:dyDescent="0.3">
      <c r="A2" s="20"/>
      <c r="B2" s="21"/>
      <c r="C2" s="21"/>
      <c r="D2" s="22"/>
      <c r="E2" s="23"/>
      <c r="F2" s="23"/>
      <c r="G2" s="23"/>
      <c r="H2" s="23"/>
      <c r="I2" s="23"/>
      <c r="J2" s="23"/>
      <c r="K2" s="23"/>
      <c r="L2" s="23"/>
      <c r="M2" s="23"/>
      <c r="N2" s="23"/>
      <c r="O2" s="23"/>
      <c r="P2" s="23"/>
      <c r="Q2" s="23"/>
      <c r="R2" s="23"/>
      <c r="S2" s="23"/>
      <c r="T2" s="23"/>
      <c r="U2" s="23"/>
      <c r="V2" s="23"/>
      <c r="W2" s="23"/>
      <c r="X2" s="23"/>
      <c r="Y2" s="23"/>
      <c r="Z2" s="23"/>
      <c r="AA2" s="23"/>
      <c r="AB2" s="23"/>
      <c r="AC2" s="23"/>
      <c r="AD2" s="23"/>
      <c r="AE2" s="250" t="s">
        <v>183</v>
      </c>
      <c r="AF2" s="250"/>
      <c r="AG2" s="250"/>
    </row>
    <row r="3" spans="1:33" ht="32.299999999999997" customHeight="1" x14ac:dyDescent="0.3">
      <c r="A3" s="330" t="s">
        <v>310</v>
      </c>
      <c r="B3" s="219" t="s">
        <v>208</v>
      </c>
      <c r="C3" s="219" t="s">
        <v>311</v>
      </c>
      <c r="D3" s="329" t="s">
        <v>55</v>
      </c>
      <c r="E3" s="325" t="s">
        <v>184</v>
      </c>
      <c r="F3" s="325"/>
      <c r="G3" s="325"/>
      <c r="H3" s="325"/>
      <c r="I3" s="325"/>
      <c r="J3" s="325"/>
      <c r="K3" s="325"/>
      <c r="L3" s="325"/>
      <c r="M3" s="325"/>
      <c r="N3" s="326" t="s">
        <v>25</v>
      </c>
      <c r="O3" s="326"/>
      <c r="P3" s="326"/>
      <c r="Q3" s="326"/>
      <c r="R3" s="326"/>
      <c r="S3" s="326"/>
      <c r="T3" s="326"/>
      <c r="U3" s="326"/>
      <c r="V3" s="326"/>
      <c r="W3" s="325" t="s">
        <v>99</v>
      </c>
      <c r="X3" s="325"/>
      <c r="Y3" s="325"/>
      <c r="Z3" s="325"/>
      <c r="AA3" s="325"/>
      <c r="AB3" s="325"/>
      <c r="AC3" s="325"/>
      <c r="AD3" s="325"/>
      <c r="AE3" s="325"/>
      <c r="AF3" s="325" t="s">
        <v>21</v>
      </c>
      <c r="AG3" s="325" t="s">
        <v>22</v>
      </c>
    </row>
    <row r="4" spans="1:33" ht="22.6" customHeight="1" x14ac:dyDescent="0.3">
      <c r="A4" s="330"/>
      <c r="B4" s="219"/>
      <c r="C4" s="219"/>
      <c r="D4" s="329"/>
      <c r="E4" s="251" t="s">
        <v>11</v>
      </c>
      <c r="F4" s="251"/>
      <c r="G4" s="251"/>
      <c r="H4" s="251" t="s">
        <v>12</v>
      </c>
      <c r="I4" s="251"/>
      <c r="J4" s="251"/>
      <c r="K4" s="255" t="s">
        <v>15</v>
      </c>
      <c r="L4" s="255"/>
      <c r="M4" s="245" t="s">
        <v>185</v>
      </c>
      <c r="N4" s="252" t="s">
        <v>14</v>
      </c>
      <c r="O4" s="252"/>
      <c r="P4" s="252"/>
      <c r="Q4" s="252" t="s">
        <v>12</v>
      </c>
      <c r="R4" s="252"/>
      <c r="S4" s="252"/>
      <c r="T4" s="242" t="s">
        <v>15</v>
      </c>
      <c r="U4" s="242"/>
      <c r="V4" s="245" t="s">
        <v>13</v>
      </c>
      <c r="W4" s="244" t="s">
        <v>14</v>
      </c>
      <c r="X4" s="244"/>
      <c r="Y4" s="244"/>
      <c r="Z4" s="259" t="s">
        <v>12</v>
      </c>
      <c r="AA4" s="259"/>
      <c r="AB4" s="259"/>
      <c r="AC4" s="243" t="s">
        <v>15</v>
      </c>
      <c r="AD4" s="243"/>
      <c r="AE4" s="245" t="s">
        <v>13</v>
      </c>
      <c r="AF4" s="325"/>
      <c r="AG4" s="325"/>
    </row>
    <row r="5" spans="1:33" ht="30.05" customHeight="1" x14ac:dyDescent="0.3">
      <c r="A5" s="330"/>
      <c r="B5" s="219"/>
      <c r="C5" s="219"/>
      <c r="D5" s="329"/>
      <c r="E5" s="132" t="s">
        <v>303</v>
      </c>
      <c r="F5" s="132" t="s">
        <v>304</v>
      </c>
      <c r="G5" s="24" t="s">
        <v>15</v>
      </c>
      <c r="H5" s="132" t="s">
        <v>305</v>
      </c>
      <c r="I5" s="132" t="s">
        <v>304</v>
      </c>
      <c r="J5" s="24" t="s">
        <v>15</v>
      </c>
      <c r="K5" s="133" t="s">
        <v>303</v>
      </c>
      <c r="L5" s="133" t="s">
        <v>304</v>
      </c>
      <c r="M5" s="245"/>
      <c r="N5" s="132" t="s">
        <v>303</v>
      </c>
      <c r="O5" s="132" t="s">
        <v>304</v>
      </c>
      <c r="P5" s="24" t="s">
        <v>15</v>
      </c>
      <c r="Q5" s="132" t="s">
        <v>305</v>
      </c>
      <c r="R5" s="132" t="s">
        <v>304</v>
      </c>
      <c r="S5" s="24" t="s">
        <v>15</v>
      </c>
      <c r="T5" s="133" t="s">
        <v>303</v>
      </c>
      <c r="U5" s="133" t="s">
        <v>304</v>
      </c>
      <c r="V5" s="245"/>
      <c r="W5" s="132" t="s">
        <v>303</v>
      </c>
      <c r="X5" s="132" t="s">
        <v>304</v>
      </c>
      <c r="Y5" s="24" t="s">
        <v>15</v>
      </c>
      <c r="Z5" s="132" t="s">
        <v>305</v>
      </c>
      <c r="AA5" s="132" t="s">
        <v>304</v>
      </c>
      <c r="AB5" s="24" t="s">
        <v>15</v>
      </c>
      <c r="AC5" s="133" t="s">
        <v>303</v>
      </c>
      <c r="AD5" s="133" t="s">
        <v>304</v>
      </c>
      <c r="AE5" s="245"/>
      <c r="AF5" s="325"/>
      <c r="AG5" s="325"/>
    </row>
    <row r="6" spans="1:33" ht="31.6" customHeight="1" x14ac:dyDescent="0.3">
      <c r="A6" s="323">
        <v>1</v>
      </c>
      <c r="B6" s="322" t="s">
        <v>4</v>
      </c>
      <c r="C6" s="25">
        <v>1</v>
      </c>
      <c r="D6" s="26" t="s">
        <v>59</v>
      </c>
      <c r="E6" s="132">
        <v>0</v>
      </c>
      <c r="F6" s="132">
        <v>0</v>
      </c>
      <c r="G6" s="46">
        <f>E6+F6</f>
        <v>0</v>
      </c>
      <c r="H6" s="132">
        <v>0</v>
      </c>
      <c r="I6" s="132">
        <v>0</v>
      </c>
      <c r="J6" s="46">
        <f>H6+I6</f>
        <v>0</v>
      </c>
      <c r="K6" s="47">
        <f>E6+H6</f>
        <v>0</v>
      </c>
      <c r="L6" s="47">
        <f>F6+I6</f>
        <v>0</v>
      </c>
      <c r="M6" s="48">
        <f>K6+L6</f>
        <v>0</v>
      </c>
      <c r="N6" s="132">
        <v>0</v>
      </c>
      <c r="O6" s="132">
        <v>0</v>
      </c>
      <c r="P6" s="46">
        <f>N6+O6</f>
        <v>0</v>
      </c>
      <c r="Q6" s="132">
        <v>0</v>
      </c>
      <c r="R6" s="132">
        <v>0</v>
      </c>
      <c r="S6" s="46">
        <f>Q6+R6</f>
        <v>0</v>
      </c>
      <c r="T6" s="47">
        <f>N6+Q6</f>
        <v>0</v>
      </c>
      <c r="U6" s="47">
        <f>O6+R6</f>
        <v>0</v>
      </c>
      <c r="V6" s="48">
        <f>T6+U6</f>
        <v>0</v>
      </c>
      <c r="W6" s="27">
        <v>0</v>
      </c>
      <c r="X6" s="27">
        <v>0</v>
      </c>
      <c r="Y6" s="46">
        <f>W6+X6</f>
        <v>0</v>
      </c>
      <c r="Z6" s="27">
        <v>2.8512329300000001</v>
      </c>
      <c r="AA6" s="27">
        <v>0</v>
      </c>
      <c r="AB6" s="46">
        <f>Z6+AA6</f>
        <v>2.8512329300000001</v>
      </c>
      <c r="AC6" s="47">
        <f>W6+Z6</f>
        <v>2.8512329300000001</v>
      </c>
      <c r="AD6" s="47">
        <f>X6+AA6</f>
        <v>0</v>
      </c>
      <c r="AE6" s="48">
        <f>AC6+AD6</f>
        <v>2.8512329300000001</v>
      </c>
      <c r="AF6" s="132">
        <v>0.61312500000000003</v>
      </c>
      <c r="AG6" s="132">
        <v>0</v>
      </c>
    </row>
    <row r="7" spans="1:33" ht="26.35" customHeight="1" x14ac:dyDescent="0.3">
      <c r="A7" s="323"/>
      <c r="B7" s="322"/>
      <c r="C7" s="25">
        <v>2</v>
      </c>
      <c r="D7" s="26" t="s">
        <v>100</v>
      </c>
      <c r="E7" s="132">
        <v>0</v>
      </c>
      <c r="F7" s="132">
        <v>0</v>
      </c>
      <c r="G7" s="46">
        <f>E7+F7</f>
        <v>0</v>
      </c>
      <c r="H7" s="132">
        <v>0</v>
      </c>
      <c r="I7" s="132">
        <v>0</v>
      </c>
      <c r="J7" s="46">
        <f t="shared" ref="J7:J21" si="0">H7+I7</f>
        <v>0</v>
      </c>
      <c r="K7" s="47">
        <f t="shared" ref="K7:L24" si="1">E7+H7</f>
        <v>0</v>
      </c>
      <c r="L7" s="47">
        <f t="shared" si="1"/>
        <v>0</v>
      </c>
      <c r="M7" s="48">
        <f t="shared" ref="M7:M21" si="2">K7+L7</f>
        <v>0</v>
      </c>
      <c r="N7" s="132">
        <v>0</v>
      </c>
      <c r="O7" s="132">
        <v>0</v>
      </c>
      <c r="P7" s="46">
        <f t="shared" ref="P7:P69" si="3">N7+O7</f>
        <v>0</v>
      </c>
      <c r="Q7" s="132">
        <v>0</v>
      </c>
      <c r="R7" s="132">
        <v>0</v>
      </c>
      <c r="S7" s="46">
        <f t="shared" ref="S7:S69" si="4">Q7+R7</f>
        <v>0</v>
      </c>
      <c r="T7" s="47">
        <f t="shared" ref="T7:U24" si="5">N7+Q7</f>
        <v>0</v>
      </c>
      <c r="U7" s="47">
        <f t="shared" si="5"/>
        <v>0</v>
      </c>
      <c r="V7" s="48">
        <f t="shared" ref="V7:V69" si="6">T7+U7</f>
        <v>0</v>
      </c>
      <c r="W7" s="27">
        <v>0</v>
      </c>
      <c r="X7" s="27">
        <v>0</v>
      </c>
      <c r="Y7" s="46">
        <f t="shared" ref="Y7:Y69" si="7">W7+X7</f>
        <v>0</v>
      </c>
      <c r="Z7" s="27">
        <v>0</v>
      </c>
      <c r="AA7" s="27">
        <v>0</v>
      </c>
      <c r="AB7" s="46">
        <f t="shared" ref="AB7:AB69" si="8">Z7+AA7</f>
        <v>0</v>
      </c>
      <c r="AC7" s="47">
        <f t="shared" ref="AC7:AD24" si="9">W7+Z7</f>
        <v>0</v>
      </c>
      <c r="AD7" s="47">
        <f t="shared" si="9"/>
        <v>0</v>
      </c>
      <c r="AE7" s="48">
        <f t="shared" ref="AE7:AE69" si="10">AC7+AD7</f>
        <v>0</v>
      </c>
      <c r="AF7" s="132">
        <v>0</v>
      </c>
      <c r="AG7" s="132">
        <v>0</v>
      </c>
    </row>
    <row r="8" spans="1:33" ht="26.35" customHeight="1" x14ac:dyDescent="0.3">
      <c r="A8" s="323"/>
      <c r="B8" s="322"/>
      <c r="C8" s="25">
        <v>3</v>
      </c>
      <c r="D8" s="26" t="s">
        <v>57</v>
      </c>
      <c r="E8" s="132">
        <v>0</v>
      </c>
      <c r="F8" s="132">
        <v>0</v>
      </c>
      <c r="G8" s="46">
        <f t="shared" ref="G8:G21" si="11">E8+F8</f>
        <v>0</v>
      </c>
      <c r="H8" s="132">
        <v>0</v>
      </c>
      <c r="I8" s="132">
        <v>0</v>
      </c>
      <c r="J8" s="46">
        <f t="shared" si="0"/>
        <v>0</v>
      </c>
      <c r="K8" s="47">
        <f t="shared" si="1"/>
        <v>0</v>
      </c>
      <c r="L8" s="47">
        <f t="shared" si="1"/>
        <v>0</v>
      </c>
      <c r="M8" s="48">
        <f t="shared" si="2"/>
        <v>0</v>
      </c>
      <c r="N8" s="132">
        <v>0</v>
      </c>
      <c r="O8" s="132">
        <v>0</v>
      </c>
      <c r="P8" s="46">
        <f t="shared" si="3"/>
        <v>0</v>
      </c>
      <c r="Q8" s="132">
        <v>0</v>
      </c>
      <c r="R8" s="132">
        <v>0</v>
      </c>
      <c r="S8" s="46">
        <f t="shared" si="4"/>
        <v>0</v>
      </c>
      <c r="T8" s="47">
        <f t="shared" si="5"/>
        <v>0</v>
      </c>
      <c r="U8" s="47">
        <f t="shared" si="5"/>
        <v>0</v>
      </c>
      <c r="V8" s="48">
        <f t="shared" si="6"/>
        <v>0</v>
      </c>
      <c r="W8" s="27">
        <v>0</v>
      </c>
      <c r="X8" s="27">
        <v>0</v>
      </c>
      <c r="Y8" s="46">
        <f t="shared" si="7"/>
        <v>0</v>
      </c>
      <c r="Z8" s="27">
        <v>0</v>
      </c>
      <c r="AA8" s="27">
        <v>0</v>
      </c>
      <c r="AB8" s="46">
        <f t="shared" si="8"/>
        <v>0</v>
      </c>
      <c r="AC8" s="47">
        <f t="shared" si="9"/>
        <v>0</v>
      </c>
      <c r="AD8" s="47">
        <f t="shared" si="9"/>
        <v>0</v>
      </c>
      <c r="AE8" s="48">
        <f t="shared" si="10"/>
        <v>0</v>
      </c>
      <c r="AF8" s="132">
        <v>0</v>
      </c>
      <c r="AG8" s="132">
        <v>0</v>
      </c>
    </row>
    <row r="9" spans="1:33" ht="30.75" customHeight="1" x14ac:dyDescent="0.3">
      <c r="A9" s="323"/>
      <c r="B9" s="322"/>
      <c r="C9" s="25">
        <v>4</v>
      </c>
      <c r="D9" s="26" t="s">
        <v>58</v>
      </c>
      <c r="E9" s="132">
        <v>0</v>
      </c>
      <c r="F9" s="132">
        <v>0</v>
      </c>
      <c r="G9" s="46">
        <f t="shared" si="11"/>
        <v>0</v>
      </c>
      <c r="H9" s="132">
        <v>0</v>
      </c>
      <c r="I9" s="132">
        <v>0</v>
      </c>
      <c r="J9" s="46">
        <f t="shared" si="0"/>
        <v>0</v>
      </c>
      <c r="K9" s="47">
        <f t="shared" si="1"/>
        <v>0</v>
      </c>
      <c r="L9" s="47">
        <f t="shared" si="1"/>
        <v>0</v>
      </c>
      <c r="M9" s="48">
        <f t="shared" si="2"/>
        <v>0</v>
      </c>
      <c r="N9" s="132">
        <v>0</v>
      </c>
      <c r="O9" s="132">
        <v>0</v>
      </c>
      <c r="P9" s="46">
        <f t="shared" si="3"/>
        <v>0</v>
      </c>
      <c r="Q9" s="132">
        <v>0</v>
      </c>
      <c r="R9" s="132">
        <v>0</v>
      </c>
      <c r="S9" s="46">
        <f t="shared" si="4"/>
        <v>0</v>
      </c>
      <c r="T9" s="47">
        <f t="shared" si="5"/>
        <v>0</v>
      </c>
      <c r="U9" s="47">
        <f t="shared" si="5"/>
        <v>0</v>
      </c>
      <c r="V9" s="48">
        <f t="shared" si="6"/>
        <v>0</v>
      </c>
      <c r="W9" s="27">
        <v>0</v>
      </c>
      <c r="X9" s="27">
        <v>0</v>
      </c>
      <c r="Y9" s="46">
        <f t="shared" si="7"/>
        <v>0</v>
      </c>
      <c r="Z9" s="27">
        <v>0</v>
      </c>
      <c r="AA9" s="27">
        <v>0</v>
      </c>
      <c r="AB9" s="46">
        <f t="shared" si="8"/>
        <v>0</v>
      </c>
      <c r="AC9" s="47">
        <f t="shared" si="9"/>
        <v>0</v>
      </c>
      <c r="AD9" s="47">
        <f t="shared" si="9"/>
        <v>0</v>
      </c>
      <c r="AE9" s="48">
        <f t="shared" si="10"/>
        <v>0</v>
      </c>
      <c r="AF9" s="132">
        <v>0</v>
      </c>
      <c r="AG9" s="132">
        <v>0</v>
      </c>
    </row>
    <row r="10" spans="1:33" ht="31.05" x14ac:dyDescent="0.3">
      <c r="A10" s="323"/>
      <c r="B10" s="322"/>
      <c r="C10" s="25">
        <v>5</v>
      </c>
      <c r="D10" s="26" t="s">
        <v>273</v>
      </c>
      <c r="E10" s="132">
        <v>0</v>
      </c>
      <c r="F10" s="132">
        <v>0</v>
      </c>
      <c r="G10" s="46">
        <f t="shared" si="11"/>
        <v>0</v>
      </c>
      <c r="H10" s="132">
        <v>0</v>
      </c>
      <c r="I10" s="132">
        <v>0</v>
      </c>
      <c r="J10" s="46">
        <f t="shared" si="0"/>
        <v>0</v>
      </c>
      <c r="K10" s="47">
        <f t="shared" si="1"/>
        <v>0</v>
      </c>
      <c r="L10" s="47">
        <f t="shared" si="1"/>
        <v>0</v>
      </c>
      <c r="M10" s="48">
        <f t="shared" si="2"/>
        <v>0</v>
      </c>
      <c r="N10" s="132">
        <v>0</v>
      </c>
      <c r="O10" s="132">
        <v>0</v>
      </c>
      <c r="P10" s="46">
        <f t="shared" si="3"/>
        <v>0</v>
      </c>
      <c r="Q10" s="132">
        <v>0</v>
      </c>
      <c r="R10" s="132">
        <v>0</v>
      </c>
      <c r="S10" s="46">
        <f t="shared" si="4"/>
        <v>0</v>
      </c>
      <c r="T10" s="47">
        <f t="shared" si="5"/>
        <v>0</v>
      </c>
      <c r="U10" s="47">
        <f t="shared" si="5"/>
        <v>0</v>
      </c>
      <c r="V10" s="48">
        <f t="shared" si="6"/>
        <v>0</v>
      </c>
      <c r="W10" s="27">
        <v>0</v>
      </c>
      <c r="X10" s="27">
        <v>0</v>
      </c>
      <c r="Y10" s="46">
        <f t="shared" si="7"/>
        <v>0</v>
      </c>
      <c r="Z10" s="27">
        <v>0</v>
      </c>
      <c r="AA10" s="27">
        <v>0</v>
      </c>
      <c r="AB10" s="46">
        <f t="shared" si="8"/>
        <v>0</v>
      </c>
      <c r="AC10" s="47">
        <f t="shared" si="9"/>
        <v>0</v>
      </c>
      <c r="AD10" s="47">
        <f t="shared" si="9"/>
        <v>0</v>
      </c>
      <c r="AE10" s="48">
        <f t="shared" si="10"/>
        <v>0</v>
      </c>
      <c r="AF10" s="132">
        <v>0</v>
      </c>
      <c r="AG10" s="132">
        <v>0</v>
      </c>
    </row>
    <row r="11" spans="1:33" ht="31.05" x14ac:dyDescent="0.3">
      <c r="A11" s="323"/>
      <c r="B11" s="322"/>
      <c r="C11" s="25">
        <v>6</v>
      </c>
      <c r="D11" s="26" t="s">
        <v>274</v>
      </c>
      <c r="E11" s="132">
        <v>0</v>
      </c>
      <c r="F11" s="132">
        <v>0</v>
      </c>
      <c r="G11" s="46">
        <f t="shared" si="11"/>
        <v>0</v>
      </c>
      <c r="H11" s="132">
        <v>0</v>
      </c>
      <c r="I11" s="132">
        <v>0</v>
      </c>
      <c r="J11" s="46">
        <f t="shared" si="0"/>
        <v>0</v>
      </c>
      <c r="K11" s="47">
        <f t="shared" si="1"/>
        <v>0</v>
      </c>
      <c r="L11" s="47">
        <f t="shared" si="1"/>
        <v>0</v>
      </c>
      <c r="M11" s="48">
        <f t="shared" si="2"/>
        <v>0</v>
      </c>
      <c r="N11" s="132">
        <v>0</v>
      </c>
      <c r="O11" s="132">
        <v>0</v>
      </c>
      <c r="P11" s="46">
        <f t="shared" si="3"/>
        <v>0</v>
      </c>
      <c r="Q11" s="132">
        <v>0</v>
      </c>
      <c r="R11" s="132">
        <v>0</v>
      </c>
      <c r="S11" s="46">
        <f t="shared" si="4"/>
        <v>0</v>
      </c>
      <c r="T11" s="47">
        <f t="shared" si="5"/>
        <v>0</v>
      </c>
      <c r="U11" s="47">
        <f t="shared" si="5"/>
        <v>0</v>
      </c>
      <c r="V11" s="48">
        <f t="shared" si="6"/>
        <v>0</v>
      </c>
      <c r="W11" s="27">
        <v>0</v>
      </c>
      <c r="X11" s="27">
        <v>0</v>
      </c>
      <c r="Y11" s="46">
        <f t="shared" si="7"/>
        <v>0</v>
      </c>
      <c r="Z11" s="27">
        <v>0</v>
      </c>
      <c r="AA11" s="27">
        <v>0</v>
      </c>
      <c r="AB11" s="46">
        <f t="shared" si="8"/>
        <v>0</v>
      </c>
      <c r="AC11" s="47">
        <f t="shared" si="9"/>
        <v>0</v>
      </c>
      <c r="AD11" s="47">
        <f t="shared" si="9"/>
        <v>0</v>
      </c>
      <c r="AE11" s="48">
        <f t="shared" si="10"/>
        <v>0</v>
      </c>
      <c r="AF11" s="132">
        <v>0</v>
      </c>
      <c r="AG11" s="132">
        <v>0</v>
      </c>
    </row>
    <row r="12" spans="1:33" ht="32.950000000000003" customHeight="1" x14ac:dyDescent="0.3">
      <c r="A12" s="323"/>
      <c r="B12" s="322"/>
      <c r="C12" s="25">
        <v>7</v>
      </c>
      <c r="D12" s="26" t="s">
        <v>56</v>
      </c>
      <c r="E12" s="132">
        <v>0</v>
      </c>
      <c r="F12" s="132">
        <v>0</v>
      </c>
      <c r="G12" s="46">
        <f t="shared" si="11"/>
        <v>0</v>
      </c>
      <c r="H12" s="132">
        <v>0</v>
      </c>
      <c r="I12" s="132">
        <v>0</v>
      </c>
      <c r="J12" s="46">
        <f t="shared" si="0"/>
        <v>0</v>
      </c>
      <c r="K12" s="47">
        <f t="shared" si="1"/>
        <v>0</v>
      </c>
      <c r="L12" s="47">
        <f t="shared" si="1"/>
        <v>0</v>
      </c>
      <c r="M12" s="48">
        <f t="shared" si="2"/>
        <v>0</v>
      </c>
      <c r="N12" s="132">
        <v>0</v>
      </c>
      <c r="O12" s="132">
        <v>0</v>
      </c>
      <c r="P12" s="46">
        <f t="shared" si="3"/>
        <v>0</v>
      </c>
      <c r="Q12" s="132">
        <v>0</v>
      </c>
      <c r="R12" s="132">
        <v>0</v>
      </c>
      <c r="S12" s="46">
        <f t="shared" si="4"/>
        <v>0</v>
      </c>
      <c r="T12" s="47">
        <f t="shared" si="5"/>
        <v>0</v>
      </c>
      <c r="U12" s="47">
        <f t="shared" si="5"/>
        <v>0</v>
      </c>
      <c r="V12" s="48">
        <f t="shared" si="6"/>
        <v>0</v>
      </c>
      <c r="W12" s="27">
        <v>0</v>
      </c>
      <c r="X12" s="27">
        <v>0</v>
      </c>
      <c r="Y12" s="46">
        <f t="shared" si="7"/>
        <v>0</v>
      </c>
      <c r="Z12" s="27">
        <v>0</v>
      </c>
      <c r="AA12" s="27">
        <v>0</v>
      </c>
      <c r="AB12" s="46">
        <f t="shared" si="8"/>
        <v>0</v>
      </c>
      <c r="AC12" s="47">
        <f t="shared" si="9"/>
        <v>0</v>
      </c>
      <c r="AD12" s="47">
        <f t="shared" si="9"/>
        <v>0</v>
      </c>
      <c r="AE12" s="48">
        <f t="shared" si="10"/>
        <v>0</v>
      </c>
      <c r="AF12" s="132">
        <v>0</v>
      </c>
      <c r="AG12" s="132">
        <v>0</v>
      </c>
    </row>
    <row r="13" spans="1:33" ht="27.7" customHeight="1" x14ac:dyDescent="0.3">
      <c r="A13" s="323"/>
      <c r="B13" s="322"/>
      <c r="C13" s="25">
        <v>8</v>
      </c>
      <c r="D13" s="26" t="s">
        <v>60</v>
      </c>
      <c r="E13" s="132">
        <v>0</v>
      </c>
      <c r="F13" s="132">
        <v>0</v>
      </c>
      <c r="G13" s="46">
        <f t="shared" si="11"/>
        <v>0</v>
      </c>
      <c r="H13" s="132">
        <v>0</v>
      </c>
      <c r="I13" s="132">
        <v>0</v>
      </c>
      <c r="J13" s="46">
        <f t="shared" si="0"/>
        <v>0</v>
      </c>
      <c r="K13" s="47">
        <f t="shared" si="1"/>
        <v>0</v>
      </c>
      <c r="L13" s="47">
        <f t="shared" si="1"/>
        <v>0</v>
      </c>
      <c r="M13" s="48">
        <f t="shared" si="2"/>
        <v>0</v>
      </c>
      <c r="N13" s="132">
        <v>0</v>
      </c>
      <c r="O13" s="132">
        <v>0</v>
      </c>
      <c r="P13" s="46">
        <f t="shared" si="3"/>
        <v>0</v>
      </c>
      <c r="Q13" s="132">
        <v>0</v>
      </c>
      <c r="R13" s="132">
        <v>0</v>
      </c>
      <c r="S13" s="46">
        <f t="shared" si="4"/>
        <v>0</v>
      </c>
      <c r="T13" s="47">
        <f t="shared" si="5"/>
        <v>0</v>
      </c>
      <c r="U13" s="47">
        <f t="shared" si="5"/>
        <v>0</v>
      </c>
      <c r="V13" s="48">
        <f t="shared" si="6"/>
        <v>0</v>
      </c>
      <c r="W13" s="27">
        <v>0</v>
      </c>
      <c r="X13" s="27">
        <v>0</v>
      </c>
      <c r="Y13" s="46">
        <f t="shared" si="7"/>
        <v>0</v>
      </c>
      <c r="Z13" s="27">
        <v>0</v>
      </c>
      <c r="AA13" s="27">
        <v>0</v>
      </c>
      <c r="AB13" s="46">
        <f t="shared" si="8"/>
        <v>0</v>
      </c>
      <c r="AC13" s="47">
        <f t="shared" si="9"/>
        <v>0</v>
      </c>
      <c r="AD13" s="47">
        <f t="shared" si="9"/>
        <v>0</v>
      </c>
      <c r="AE13" s="48">
        <f t="shared" si="10"/>
        <v>0</v>
      </c>
      <c r="AF13" s="132">
        <v>0</v>
      </c>
      <c r="AG13" s="132">
        <v>0</v>
      </c>
    </row>
    <row r="14" spans="1:33" ht="30.75" customHeight="1" x14ac:dyDescent="0.3">
      <c r="A14" s="323"/>
      <c r="B14" s="322"/>
      <c r="C14" s="25">
        <v>9</v>
      </c>
      <c r="D14" s="26" t="s">
        <v>275</v>
      </c>
      <c r="E14" s="132">
        <v>0</v>
      </c>
      <c r="F14" s="132">
        <v>0</v>
      </c>
      <c r="G14" s="46">
        <f t="shared" si="11"/>
        <v>0</v>
      </c>
      <c r="H14" s="132">
        <v>0</v>
      </c>
      <c r="I14" s="132">
        <v>0</v>
      </c>
      <c r="J14" s="46">
        <f t="shared" si="0"/>
        <v>0</v>
      </c>
      <c r="K14" s="47">
        <f t="shared" si="1"/>
        <v>0</v>
      </c>
      <c r="L14" s="47">
        <f t="shared" si="1"/>
        <v>0</v>
      </c>
      <c r="M14" s="48">
        <f t="shared" si="2"/>
        <v>0</v>
      </c>
      <c r="N14" s="132">
        <v>0</v>
      </c>
      <c r="O14" s="132">
        <v>0</v>
      </c>
      <c r="P14" s="46">
        <f t="shared" si="3"/>
        <v>0</v>
      </c>
      <c r="Q14" s="132">
        <v>0</v>
      </c>
      <c r="R14" s="132">
        <v>0</v>
      </c>
      <c r="S14" s="46">
        <f t="shared" si="4"/>
        <v>0</v>
      </c>
      <c r="T14" s="47">
        <f t="shared" si="5"/>
        <v>0</v>
      </c>
      <c r="U14" s="47">
        <f t="shared" si="5"/>
        <v>0</v>
      </c>
      <c r="V14" s="48">
        <f t="shared" si="6"/>
        <v>0</v>
      </c>
      <c r="W14" s="27">
        <v>0</v>
      </c>
      <c r="X14" s="27">
        <v>0</v>
      </c>
      <c r="Y14" s="46">
        <f t="shared" si="7"/>
        <v>0</v>
      </c>
      <c r="Z14" s="27">
        <v>0</v>
      </c>
      <c r="AA14" s="27">
        <v>0</v>
      </c>
      <c r="AB14" s="46">
        <f t="shared" si="8"/>
        <v>0</v>
      </c>
      <c r="AC14" s="47">
        <f t="shared" si="9"/>
        <v>0</v>
      </c>
      <c r="AD14" s="47">
        <f t="shared" si="9"/>
        <v>0</v>
      </c>
      <c r="AE14" s="48">
        <f t="shared" si="10"/>
        <v>0</v>
      </c>
      <c r="AF14" s="132">
        <v>0</v>
      </c>
      <c r="AG14" s="132">
        <v>0</v>
      </c>
    </row>
    <row r="15" spans="1:33" ht="34.5" customHeight="1" x14ac:dyDescent="0.3">
      <c r="A15" s="323"/>
      <c r="B15" s="322"/>
      <c r="C15" s="25">
        <v>10</v>
      </c>
      <c r="D15" s="26" t="s">
        <v>276</v>
      </c>
      <c r="E15" s="132">
        <v>0</v>
      </c>
      <c r="F15" s="132">
        <v>0</v>
      </c>
      <c r="G15" s="46">
        <f t="shared" si="11"/>
        <v>0</v>
      </c>
      <c r="H15" s="132">
        <v>0</v>
      </c>
      <c r="I15" s="132">
        <v>0</v>
      </c>
      <c r="J15" s="46">
        <f t="shared" si="0"/>
        <v>0</v>
      </c>
      <c r="K15" s="47">
        <f t="shared" si="1"/>
        <v>0</v>
      </c>
      <c r="L15" s="47">
        <f t="shared" si="1"/>
        <v>0</v>
      </c>
      <c r="M15" s="48">
        <f t="shared" si="2"/>
        <v>0</v>
      </c>
      <c r="N15" s="132">
        <v>0</v>
      </c>
      <c r="O15" s="132">
        <v>0</v>
      </c>
      <c r="P15" s="46">
        <f t="shared" si="3"/>
        <v>0</v>
      </c>
      <c r="Q15" s="132">
        <v>0</v>
      </c>
      <c r="R15" s="132">
        <v>0</v>
      </c>
      <c r="S15" s="46">
        <f t="shared" si="4"/>
        <v>0</v>
      </c>
      <c r="T15" s="47">
        <f t="shared" si="5"/>
        <v>0</v>
      </c>
      <c r="U15" s="47">
        <f t="shared" si="5"/>
        <v>0</v>
      </c>
      <c r="V15" s="48">
        <f t="shared" si="6"/>
        <v>0</v>
      </c>
      <c r="W15" s="27">
        <v>0</v>
      </c>
      <c r="X15" s="27">
        <v>0</v>
      </c>
      <c r="Y15" s="46">
        <f t="shared" si="7"/>
        <v>0</v>
      </c>
      <c r="Z15" s="27">
        <v>0</v>
      </c>
      <c r="AA15" s="27">
        <v>0</v>
      </c>
      <c r="AB15" s="46">
        <f t="shared" si="8"/>
        <v>0</v>
      </c>
      <c r="AC15" s="47">
        <f t="shared" si="9"/>
        <v>0</v>
      </c>
      <c r="AD15" s="47">
        <f t="shared" si="9"/>
        <v>0</v>
      </c>
      <c r="AE15" s="48">
        <f t="shared" si="10"/>
        <v>0</v>
      </c>
      <c r="AF15" s="132">
        <v>0</v>
      </c>
      <c r="AG15" s="132">
        <v>0</v>
      </c>
    </row>
    <row r="16" spans="1:33" ht="26.35" customHeight="1" x14ac:dyDescent="0.3">
      <c r="A16" s="323"/>
      <c r="B16" s="322"/>
      <c r="C16" s="25">
        <v>11</v>
      </c>
      <c r="D16" s="26" t="s">
        <v>61</v>
      </c>
      <c r="E16" s="132">
        <v>0</v>
      </c>
      <c r="F16" s="132">
        <v>0</v>
      </c>
      <c r="G16" s="46">
        <f t="shared" si="11"/>
        <v>0</v>
      </c>
      <c r="H16" s="132">
        <v>0</v>
      </c>
      <c r="I16" s="132">
        <v>0</v>
      </c>
      <c r="J16" s="46">
        <f t="shared" si="0"/>
        <v>0</v>
      </c>
      <c r="K16" s="47">
        <f t="shared" si="1"/>
        <v>0</v>
      </c>
      <c r="L16" s="47">
        <f t="shared" si="1"/>
        <v>0</v>
      </c>
      <c r="M16" s="48">
        <f t="shared" si="2"/>
        <v>0</v>
      </c>
      <c r="N16" s="132">
        <v>0</v>
      </c>
      <c r="O16" s="132">
        <v>0</v>
      </c>
      <c r="P16" s="46">
        <f t="shared" si="3"/>
        <v>0</v>
      </c>
      <c r="Q16" s="132">
        <v>0</v>
      </c>
      <c r="R16" s="132">
        <v>0</v>
      </c>
      <c r="S16" s="46">
        <f t="shared" si="4"/>
        <v>0</v>
      </c>
      <c r="T16" s="47">
        <f t="shared" si="5"/>
        <v>0</v>
      </c>
      <c r="U16" s="47">
        <f t="shared" si="5"/>
        <v>0</v>
      </c>
      <c r="V16" s="48">
        <f t="shared" si="6"/>
        <v>0</v>
      </c>
      <c r="W16" s="27">
        <v>0</v>
      </c>
      <c r="X16" s="27">
        <v>0</v>
      </c>
      <c r="Y16" s="46">
        <f t="shared" si="7"/>
        <v>0</v>
      </c>
      <c r="Z16" s="27">
        <v>0</v>
      </c>
      <c r="AA16" s="27">
        <v>0</v>
      </c>
      <c r="AB16" s="46">
        <f t="shared" si="8"/>
        <v>0</v>
      </c>
      <c r="AC16" s="47">
        <f t="shared" si="9"/>
        <v>0</v>
      </c>
      <c r="AD16" s="47">
        <f t="shared" si="9"/>
        <v>0</v>
      </c>
      <c r="AE16" s="48">
        <f t="shared" si="10"/>
        <v>0</v>
      </c>
      <c r="AF16" s="132">
        <v>0</v>
      </c>
      <c r="AG16" s="132">
        <v>0</v>
      </c>
    </row>
    <row r="17" spans="1:33" ht="25.5" customHeight="1" x14ac:dyDescent="0.3">
      <c r="A17" s="323"/>
      <c r="B17" s="322"/>
      <c r="C17" s="25">
        <v>12</v>
      </c>
      <c r="D17" s="26" t="s">
        <v>101</v>
      </c>
      <c r="E17" s="132">
        <v>0</v>
      </c>
      <c r="F17" s="132">
        <v>0</v>
      </c>
      <c r="G17" s="46">
        <f t="shared" si="11"/>
        <v>0</v>
      </c>
      <c r="H17" s="132">
        <v>0</v>
      </c>
      <c r="I17" s="132">
        <v>0</v>
      </c>
      <c r="J17" s="46">
        <f t="shared" si="0"/>
        <v>0</v>
      </c>
      <c r="K17" s="47">
        <f t="shared" si="1"/>
        <v>0</v>
      </c>
      <c r="L17" s="47">
        <f t="shared" si="1"/>
        <v>0</v>
      </c>
      <c r="M17" s="48">
        <f t="shared" si="2"/>
        <v>0</v>
      </c>
      <c r="N17" s="132">
        <v>0</v>
      </c>
      <c r="O17" s="132">
        <v>0</v>
      </c>
      <c r="P17" s="46">
        <f t="shared" si="3"/>
        <v>0</v>
      </c>
      <c r="Q17" s="132">
        <v>0</v>
      </c>
      <c r="R17" s="132">
        <v>0</v>
      </c>
      <c r="S17" s="46">
        <f t="shared" si="4"/>
        <v>0</v>
      </c>
      <c r="T17" s="47">
        <f t="shared" si="5"/>
        <v>0</v>
      </c>
      <c r="U17" s="47">
        <f t="shared" si="5"/>
        <v>0</v>
      </c>
      <c r="V17" s="48">
        <f t="shared" si="6"/>
        <v>0</v>
      </c>
      <c r="W17" s="27">
        <v>0</v>
      </c>
      <c r="X17" s="27">
        <v>0</v>
      </c>
      <c r="Y17" s="46">
        <f t="shared" si="7"/>
        <v>0</v>
      </c>
      <c r="Z17" s="27">
        <v>0</v>
      </c>
      <c r="AA17" s="27">
        <v>0</v>
      </c>
      <c r="AB17" s="46">
        <f t="shared" si="8"/>
        <v>0</v>
      </c>
      <c r="AC17" s="47">
        <f t="shared" si="9"/>
        <v>0</v>
      </c>
      <c r="AD17" s="47">
        <f t="shared" si="9"/>
        <v>0</v>
      </c>
      <c r="AE17" s="48">
        <f t="shared" si="10"/>
        <v>0</v>
      </c>
      <c r="AF17" s="132">
        <v>0</v>
      </c>
      <c r="AG17" s="132">
        <v>0</v>
      </c>
    </row>
    <row r="18" spans="1:33" ht="31.05" x14ac:dyDescent="0.3">
      <c r="A18" s="323"/>
      <c r="B18" s="322"/>
      <c r="C18" s="25">
        <v>13</v>
      </c>
      <c r="D18" s="26" t="s">
        <v>62</v>
      </c>
      <c r="E18" s="132">
        <v>0</v>
      </c>
      <c r="F18" s="132">
        <v>0</v>
      </c>
      <c r="G18" s="46">
        <f t="shared" si="11"/>
        <v>0</v>
      </c>
      <c r="H18" s="132">
        <v>0</v>
      </c>
      <c r="I18" s="132">
        <v>0</v>
      </c>
      <c r="J18" s="46">
        <f t="shared" si="0"/>
        <v>0</v>
      </c>
      <c r="K18" s="47">
        <f t="shared" si="1"/>
        <v>0</v>
      </c>
      <c r="L18" s="47">
        <f t="shared" si="1"/>
        <v>0</v>
      </c>
      <c r="M18" s="48">
        <f t="shared" si="2"/>
        <v>0</v>
      </c>
      <c r="N18" s="132">
        <v>0</v>
      </c>
      <c r="O18" s="132">
        <v>0</v>
      </c>
      <c r="P18" s="46">
        <f t="shared" si="3"/>
        <v>0</v>
      </c>
      <c r="Q18" s="132">
        <v>0</v>
      </c>
      <c r="R18" s="132">
        <v>0</v>
      </c>
      <c r="S18" s="46">
        <f t="shared" si="4"/>
        <v>0</v>
      </c>
      <c r="T18" s="47">
        <f t="shared" si="5"/>
        <v>0</v>
      </c>
      <c r="U18" s="47">
        <f t="shared" si="5"/>
        <v>0</v>
      </c>
      <c r="V18" s="48">
        <f t="shared" si="6"/>
        <v>0</v>
      </c>
      <c r="W18" s="27">
        <v>0</v>
      </c>
      <c r="X18" s="27">
        <v>0</v>
      </c>
      <c r="Y18" s="46">
        <f t="shared" si="7"/>
        <v>0</v>
      </c>
      <c r="Z18" s="27">
        <v>6.3698299999999999E-2</v>
      </c>
      <c r="AA18" s="27">
        <v>0</v>
      </c>
      <c r="AB18" s="46">
        <f t="shared" si="8"/>
        <v>6.3698299999999999E-2</v>
      </c>
      <c r="AC18" s="47">
        <f t="shared" si="9"/>
        <v>6.3698299999999999E-2</v>
      </c>
      <c r="AD18" s="47">
        <f t="shared" si="9"/>
        <v>0</v>
      </c>
      <c r="AE18" s="48">
        <f t="shared" si="10"/>
        <v>6.3698299999999999E-2</v>
      </c>
      <c r="AF18" s="132">
        <v>0</v>
      </c>
      <c r="AG18" s="132">
        <v>0</v>
      </c>
    </row>
    <row r="19" spans="1:33" ht="30.05" customHeight="1" x14ac:dyDescent="0.3">
      <c r="A19" s="323"/>
      <c r="B19" s="322"/>
      <c r="C19" s="25">
        <v>14</v>
      </c>
      <c r="D19" s="26" t="s">
        <v>63</v>
      </c>
      <c r="E19" s="132">
        <v>0</v>
      </c>
      <c r="F19" s="132">
        <v>0</v>
      </c>
      <c r="G19" s="46">
        <f t="shared" si="11"/>
        <v>0</v>
      </c>
      <c r="H19" s="132">
        <v>0</v>
      </c>
      <c r="I19" s="132">
        <v>0</v>
      </c>
      <c r="J19" s="46">
        <f t="shared" si="0"/>
        <v>0</v>
      </c>
      <c r="K19" s="47">
        <f t="shared" si="1"/>
        <v>0</v>
      </c>
      <c r="L19" s="47">
        <f t="shared" si="1"/>
        <v>0</v>
      </c>
      <c r="M19" s="48">
        <f t="shared" si="2"/>
        <v>0</v>
      </c>
      <c r="N19" s="132">
        <v>0</v>
      </c>
      <c r="O19" s="132">
        <v>0</v>
      </c>
      <c r="P19" s="46">
        <f t="shared" si="3"/>
        <v>0</v>
      </c>
      <c r="Q19" s="132">
        <v>0</v>
      </c>
      <c r="R19" s="132">
        <v>0</v>
      </c>
      <c r="S19" s="46">
        <f t="shared" si="4"/>
        <v>0</v>
      </c>
      <c r="T19" s="47">
        <f t="shared" si="5"/>
        <v>0</v>
      </c>
      <c r="U19" s="47">
        <f t="shared" si="5"/>
        <v>0</v>
      </c>
      <c r="V19" s="48">
        <f t="shared" si="6"/>
        <v>0</v>
      </c>
      <c r="W19" s="27">
        <v>0</v>
      </c>
      <c r="X19" s="27">
        <v>0</v>
      </c>
      <c r="Y19" s="46">
        <f t="shared" si="7"/>
        <v>0</v>
      </c>
      <c r="Z19" s="27">
        <v>0</v>
      </c>
      <c r="AA19" s="27">
        <v>0</v>
      </c>
      <c r="AB19" s="46">
        <f t="shared" si="8"/>
        <v>0</v>
      </c>
      <c r="AC19" s="47">
        <f t="shared" si="9"/>
        <v>0</v>
      </c>
      <c r="AD19" s="47">
        <f t="shared" si="9"/>
        <v>0</v>
      </c>
      <c r="AE19" s="48">
        <f t="shared" si="10"/>
        <v>0</v>
      </c>
      <c r="AF19" s="132">
        <v>0</v>
      </c>
      <c r="AG19" s="132">
        <v>0</v>
      </c>
    </row>
    <row r="20" spans="1:33" ht="24.8" customHeight="1" x14ac:dyDescent="0.3">
      <c r="A20" s="323"/>
      <c r="B20" s="322"/>
      <c r="C20" s="25">
        <v>15</v>
      </c>
      <c r="D20" s="26" t="s">
        <v>64</v>
      </c>
      <c r="E20" s="132">
        <v>0</v>
      </c>
      <c r="F20" s="132">
        <v>0</v>
      </c>
      <c r="G20" s="46">
        <f t="shared" si="11"/>
        <v>0</v>
      </c>
      <c r="H20" s="132">
        <v>0</v>
      </c>
      <c r="I20" s="132">
        <v>0</v>
      </c>
      <c r="J20" s="46">
        <f t="shared" si="0"/>
        <v>0</v>
      </c>
      <c r="K20" s="47">
        <f t="shared" si="1"/>
        <v>0</v>
      </c>
      <c r="L20" s="47">
        <f t="shared" si="1"/>
        <v>0</v>
      </c>
      <c r="M20" s="48">
        <f t="shared" si="2"/>
        <v>0</v>
      </c>
      <c r="N20" s="132">
        <v>0</v>
      </c>
      <c r="O20" s="132">
        <v>0</v>
      </c>
      <c r="P20" s="46">
        <f t="shared" si="3"/>
        <v>0</v>
      </c>
      <c r="Q20" s="132">
        <v>0</v>
      </c>
      <c r="R20" s="132">
        <v>0</v>
      </c>
      <c r="S20" s="46">
        <f t="shared" si="4"/>
        <v>0</v>
      </c>
      <c r="T20" s="47">
        <f t="shared" si="5"/>
        <v>0</v>
      </c>
      <c r="U20" s="47">
        <f t="shared" si="5"/>
        <v>0</v>
      </c>
      <c r="V20" s="48">
        <f t="shared" si="6"/>
        <v>0</v>
      </c>
      <c r="W20" s="27">
        <v>0</v>
      </c>
      <c r="X20" s="27">
        <v>0</v>
      </c>
      <c r="Y20" s="46">
        <f t="shared" si="7"/>
        <v>0</v>
      </c>
      <c r="Z20" s="27">
        <v>0</v>
      </c>
      <c r="AA20" s="27">
        <v>0</v>
      </c>
      <c r="AB20" s="46">
        <f t="shared" si="8"/>
        <v>0</v>
      </c>
      <c r="AC20" s="47">
        <f t="shared" si="9"/>
        <v>0</v>
      </c>
      <c r="AD20" s="47">
        <f t="shared" si="9"/>
        <v>0</v>
      </c>
      <c r="AE20" s="48">
        <f t="shared" si="10"/>
        <v>0</v>
      </c>
      <c r="AF20" s="132">
        <v>0</v>
      </c>
      <c r="AG20" s="132">
        <v>0</v>
      </c>
    </row>
    <row r="21" spans="1:33" ht="31.6" customHeight="1" x14ac:dyDescent="0.3">
      <c r="A21" s="323"/>
      <c r="B21" s="322"/>
      <c r="C21" s="25">
        <v>16</v>
      </c>
      <c r="D21" s="26" t="s">
        <v>102</v>
      </c>
      <c r="E21" s="132">
        <v>0</v>
      </c>
      <c r="F21" s="132">
        <v>0</v>
      </c>
      <c r="G21" s="46">
        <f t="shared" si="11"/>
        <v>0</v>
      </c>
      <c r="H21" s="132">
        <v>0</v>
      </c>
      <c r="I21" s="132">
        <v>0</v>
      </c>
      <c r="J21" s="46">
        <f t="shared" si="0"/>
        <v>0</v>
      </c>
      <c r="K21" s="47">
        <f t="shared" si="1"/>
        <v>0</v>
      </c>
      <c r="L21" s="47">
        <f t="shared" si="1"/>
        <v>0</v>
      </c>
      <c r="M21" s="48">
        <f t="shared" si="2"/>
        <v>0</v>
      </c>
      <c r="N21" s="132">
        <v>0</v>
      </c>
      <c r="O21" s="132">
        <v>0</v>
      </c>
      <c r="P21" s="46">
        <f t="shared" si="3"/>
        <v>0</v>
      </c>
      <c r="Q21" s="132">
        <v>0</v>
      </c>
      <c r="R21" s="132">
        <v>0</v>
      </c>
      <c r="S21" s="46">
        <f t="shared" si="4"/>
        <v>0</v>
      </c>
      <c r="T21" s="47">
        <f t="shared" si="5"/>
        <v>0</v>
      </c>
      <c r="U21" s="47">
        <f t="shared" si="5"/>
        <v>0</v>
      </c>
      <c r="V21" s="48">
        <f t="shared" si="6"/>
        <v>0</v>
      </c>
      <c r="W21" s="27">
        <v>0</v>
      </c>
      <c r="X21" s="27">
        <v>0</v>
      </c>
      <c r="Y21" s="46">
        <f t="shared" si="7"/>
        <v>0</v>
      </c>
      <c r="Z21" s="27">
        <v>0</v>
      </c>
      <c r="AA21" s="27">
        <v>0</v>
      </c>
      <c r="AB21" s="46">
        <f t="shared" si="8"/>
        <v>0</v>
      </c>
      <c r="AC21" s="47">
        <f t="shared" si="9"/>
        <v>0</v>
      </c>
      <c r="AD21" s="47">
        <f t="shared" si="9"/>
        <v>0</v>
      </c>
      <c r="AE21" s="48">
        <f t="shared" si="10"/>
        <v>0</v>
      </c>
      <c r="AF21" s="132">
        <v>0</v>
      </c>
      <c r="AG21" s="132">
        <v>0</v>
      </c>
    </row>
    <row r="22" spans="1:33" ht="30.75" customHeight="1" x14ac:dyDescent="0.3">
      <c r="A22" s="323"/>
      <c r="B22" s="322"/>
      <c r="C22" s="24"/>
      <c r="D22" s="28" t="s">
        <v>65</v>
      </c>
      <c r="E22" s="46">
        <f>SUM(E6:E21)</f>
        <v>0</v>
      </c>
      <c r="F22" s="46">
        <f>SUM(F6:F21)</f>
        <v>0</v>
      </c>
      <c r="G22" s="46">
        <f t="shared" ref="G22:J22" si="12">SUM(G6:G21)</f>
        <v>0</v>
      </c>
      <c r="H22" s="46">
        <f t="shared" si="12"/>
        <v>0</v>
      </c>
      <c r="I22" s="46">
        <f t="shared" si="12"/>
        <v>0</v>
      </c>
      <c r="J22" s="46">
        <f t="shared" si="12"/>
        <v>0</v>
      </c>
      <c r="K22" s="46">
        <f t="shared" ref="K22" si="13">SUM(K6:K21)</f>
        <v>0</v>
      </c>
      <c r="L22" s="46">
        <f t="shared" ref="L22" si="14">SUM(L6:L21)</f>
        <v>0</v>
      </c>
      <c r="M22" s="46">
        <f t="shared" ref="M22" si="15">SUM(M6:M21)</f>
        <v>0</v>
      </c>
      <c r="N22" s="46">
        <f t="shared" ref="N22" si="16">SUM(N6:N21)</f>
        <v>0</v>
      </c>
      <c r="O22" s="46">
        <f t="shared" ref="O22" si="17">SUM(O6:O21)</f>
        <v>0</v>
      </c>
      <c r="P22" s="46">
        <f t="shared" ref="P22" si="18">SUM(P6:P21)</f>
        <v>0</v>
      </c>
      <c r="Q22" s="46">
        <f t="shared" ref="Q22" si="19">SUM(Q6:Q21)</f>
        <v>0</v>
      </c>
      <c r="R22" s="46">
        <f t="shared" ref="R22" si="20">SUM(R6:R21)</f>
        <v>0</v>
      </c>
      <c r="S22" s="46">
        <f t="shared" ref="S22" si="21">SUM(S6:S21)</f>
        <v>0</v>
      </c>
      <c r="T22" s="46">
        <f t="shared" ref="T22" si="22">SUM(T6:T21)</f>
        <v>0</v>
      </c>
      <c r="U22" s="46">
        <f t="shared" ref="U22" si="23">SUM(U6:U21)</f>
        <v>0</v>
      </c>
      <c r="V22" s="46">
        <f t="shared" ref="V22" si="24">SUM(V6:V21)</f>
        <v>0</v>
      </c>
      <c r="W22" s="46">
        <f t="shared" ref="W22" si="25">SUM(W6:W21)</f>
        <v>0</v>
      </c>
      <c r="X22" s="46">
        <f t="shared" ref="X22" si="26">SUM(X6:X21)</f>
        <v>0</v>
      </c>
      <c r="Y22" s="46">
        <f t="shared" ref="Y22" si="27">SUM(Y6:Y21)</f>
        <v>0</v>
      </c>
      <c r="Z22" s="46">
        <f t="shared" ref="Z22" si="28">SUM(Z6:Z21)</f>
        <v>2.9149312300000001</v>
      </c>
      <c r="AA22" s="46">
        <f t="shared" ref="AA22" si="29">SUM(AA6:AA21)</f>
        <v>0</v>
      </c>
      <c r="AB22" s="46">
        <f t="shared" ref="AB22" si="30">SUM(AB6:AB21)</f>
        <v>2.9149312300000001</v>
      </c>
      <c r="AC22" s="46">
        <f t="shared" ref="AC22" si="31">SUM(AC6:AC21)</f>
        <v>2.9149312300000001</v>
      </c>
      <c r="AD22" s="46">
        <f t="shared" ref="AD22" si="32">SUM(AD6:AD21)</f>
        <v>0</v>
      </c>
      <c r="AE22" s="46">
        <f t="shared" si="10"/>
        <v>2.9149312300000001</v>
      </c>
      <c r="AF22" s="46">
        <f t="shared" ref="AF22" si="33">SUM(AF6:AF21)</f>
        <v>0.61312500000000003</v>
      </c>
      <c r="AG22" s="46">
        <f t="shared" ref="AG22" si="34">SUM(AG6:AG21)</f>
        <v>0</v>
      </c>
    </row>
    <row r="23" spans="1:33" ht="29.25" customHeight="1" x14ac:dyDescent="0.3">
      <c r="A23" s="323">
        <v>2</v>
      </c>
      <c r="B23" s="322" t="s">
        <v>5</v>
      </c>
      <c r="C23" s="322">
        <v>17</v>
      </c>
      <c r="D23" s="26" t="s">
        <v>66</v>
      </c>
      <c r="E23" s="132">
        <v>1</v>
      </c>
      <c r="F23" s="132">
        <v>0</v>
      </c>
      <c r="G23" s="46">
        <f t="shared" ref="G23:G69" si="35">E23+F23</f>
        <v>1</v>
      </c>
      <c r="H23" s="132">
        <v>2</v>
      </c>
      <c r="I23" s="132">
        <v>0</v>
      </c>
      <c r="J23" s="46">
        <f t="shared" ref="J23:J69" si="36">H23+I23</f>
        <v>2</v>
      </c>
      <c r="K23" s="47">
        <f t="shared" si="1"/>
        <v>3</v>
      </c>
      <c r="L23" s="47">
        <f t="shared" si="1"/>
        <v>0</v>
      </c>
      <c r="M23" s="48">
        <f t="shared" ref="M23:M69" si="37">K23+L23</f>
        <v>3</v>
      </c>
      <c r="N23" s="132">
        <v>20</v>
      </c>
      <c r="O23" s="132">
        <v>0</v>
      </c>
      <c r="P23" s="46">
        <f t="shared" si="3"/>
        <v>20</v>
      </c>
      <c r="Q23" s="132">
        <v>163</v>
      </c>
      <c r="R23" s="132">
        <v>0</v>
      </c>
      <c r="S23" s="46">
        <f t="shared" si="4"/>
        <v>163</v>
      </c>
      <c r="T23" s="47">
        <f t="shared" si="5"/>
        <v>183</v>
      </c>
      <c r="U23" s="47">
        <f t="shared" si="5"/>
        <v>0</v>
      </c>
      <c r="V23" s="48">
        <f t="shared" si="6"/>
        <v>183</v>
      </c>
      <c r="W23" s="132">
        <v>62.458506189999994</v>
      </c>
      <c r="X23" s="132">
        <v>0</v>
      </c>
      <c r="Y23" s="46">
        <f t="shared" si="7"/>
        <v>62.458506189999994</v>
      </c>
      <c r="Z23" s="132">
        <v>346.02495808999998</v>
      </c>
      <c r="AA23" s="132">
        <v>0</v>
      </c>
      <c r="AB23" s="46">
        <f t="shared" si="8"/>
        <v>346.02495808999998</v>
      </c>
      <c r="AC23" s="47">
        <f t="shared" si="9"/>
        <v>408.48346427999996</v>
      </c>
      <c r="AD23" s="47">
        <f t="shared" si="9"/>
        <v>0</v>
      </c>
      <c r="AE23" s="48">
        <f t="shared" si="10"/>
        <v>408.48346427999996</v>
      </c>
      <c r="AF23" s="132">
        <v>30.597200000000001</v>
      </c>
      <c r="AG23" s="132">
        <v>0</v>
      </c>
    </row>
    <row r="24" spans="1:33" ht="27.7" customHeight="1" x14ac:dyDescent="0.3">
      <c r="A24" s="323"/>
      <c r="B24" s="322"/>
      <c r="C24" s="322"/>
      <c r="D24" s="26" t="s">
        <v>67</v>
      </c>
      <c r="E24" s="132">
        <v>0</v>
      </c>
      <c r="F24" s="132">
        <v>0</v>
      </c>
      <c r="G24" s="46">
        <f t="shared" si="35"/>
        <v>0</v>
      </c>
      <c r="H24" s="132">
        <v>0</v>
      </c>
      <c r="I24" s="132">
        <v>0</v>
      </c>
      <c r="J24" s="46">
        <f t="shared" si="36"/>
        <v>0</v>
      </c>
      <c r="K24" s="47">
        <f t="shared" si="1"/>
        <v>0</v>
      </c>
      <c r="L24" s="47">
        <f t="shared" si="1"/>
        <v>0</v>
      </c>
      <c r="M24" s="48">
        <f t="shared" si="37"/>
        <v>0</v>
      </c>
      <c r="N24" s="132">
        <v>0</v>
      </c>
      <c r="O24" s="132">
        <v>0</v>
      </c>
      <c r="P24" s="46">
        <f t="shared" si="3"/>
        <v>0</v>
      </c>
      <c r="Q24" s="132">
        <v>0</v>
      </c>
      <c r="R24" s="132">
        <v>0</v>
      </c>
      <c r="S24" s="46">
        <f t="shared" si="4"/>
        <v>0</v>
      </c>
      <c r="T24" s="47">
        <f t="shared" si="5"/>
        <v>0</v>
      </c>
      <c r="U24" s="47">
        <f t="shared" si="5"/>
        <v>0</v>
      </c>
      <c r="V24" s="48">
        <f t="shared" si="6"/>
        <v>0</v>
      </c>
      <c r="W24" s="132">
        <v>0</v>
      </c>
      <c r="X24" s="132">
        <v>0</v>
      </c>
      <c r="Y24" s="46">
        <f t="shared" si="7"/>
        <v>0</v>
      </c>
      <c r="Z24" s="132">
        <v>56.846172270000004</v>
      </c>
      <c r="AA24" s="132">
        <v>103.89941632000001</v>
      </c>
      <c r="AB24" s="46">
        <f t="shared" si="8"/>
        <v>160.74558859000001</v>
      </c>
      <c r="AC24" s="47">
        <f t="shared" si="9"/>
        <v>56.846172270000004</v>
      </c>
      <c r="AD24" s="47">
        <f t="shared" si="9"/>
        <v>103.89941632000001</v>
      </c>
      <c r="AE24" s="48">
        <f t="shared" si="10"/>
        <v>160.74558859000001</v>
      </c>
      <c r="AF24" s="132">
        <v>11.510634</v>
      </c>
      <c r="AG24" s="132">
        <v>0</v>
      </c>
    </row>
    <row r="25" spans="1:33" ht="26.35" customHeight="1" x14ac:dyDescent="0.3">
      <c r="A25" s="323"/>
      <c r="B25" s="322"/>
      <c r="C25" s="322"/>
      <c r="D25" s="26" t="s">
        <v>327</v>
      </c>
      <c r="E25" s="132">
        <v>0</v>
      </c>
      <c r="F25" s="132">
        <v>0</v>
      </c>
      <c r="G25" s="46">
        <f t="shared" si="35"/>
        <v>0</v>
      </c>
      <c r="H25" s="132">
        <v>0</v>
      </c>
      <c r="I25" s="132">
        <v>0</v>
      </c>
      <c r="J25" s="46">
        <f t="shared" si="36"/>
        <v>0</v>
      </c>
      <c r="K25" s="47">
        <f t="shared" ref="K25:L88" si="38">E25+H25</f>
        <v>0</v>
      </c>
      <c r="L25" s="47">
        <f t="shared" si="38"/>
        <v>0</v>
      </c>
      <c r="M25" s="48">
        <f t="shared" si="37"/>
        <v>0</v>
      </c>
      <c r="N25" s="132">
        <v>0</v>
      </c>
      <c r="O25" s="132">
        <v>0</v>
      </c>
      <c r="P25" s="46">
        <f t="shared" si="3"/>
        <v>0</v>
      </c>
      <c r="Q25" s="132">
        <v>0</v>
      </c>
      <c r="R25" s="132">
        <v>0</v>
      </c>
      <c r="S25" s="46">
        <f t="shared" si="4"/>
        <v>0</v>
      </c>
      <c r="T25" s="47">
        <f t="shared" ref="T25:U88" si="39">N25+Q25</f>
        <v>0</v>
      </c>
      <c r="U25" s="47">
        <f t="shared" si="39"/>
        <v>0</v>
      </c>
      <c r="V25" s="48">
        <f t="shared" si="6"/>
        <v>0</v>
      </c>
      <c r="W25" s="132">
        <v>0</v>
      </c>
      <c r="X25" s="132">
        <v>0</v>
      </c>
      <c r="Y25" s="46">
        <f t="shared" si="7"/>
        <v>0</v>
      </c>
      <c r="Z25" s="132">
        <v>0</v>
      </c>
      <c r="AA25" s="132">
        <v>0</v>
      </c>
      <c r="AB25" s="46">
        <f t="shared" si="8"/>
        <v>0</v>
      </c>
      <c r="AC25" s="47">
        <f t="shared" ref="AC25:AD88" si="40">W25+Z25</f>
        <v>0</v>
      </c>
      <c r="AD25" s="47">
        <f t="shared" si="40"/>
        <v>0</v>
      </c>
      <c r="AE25" s="48">
        <f t="shared" si="10"/>
        <v>0</v>
      </c>
      <c r="AF25" s="132">
        <v>0</v>
      </c>
      <c r="AG25" s="132">
        <v>0</v>
      </c>
    </row>
    <row r="26" spans="1:33" ht="36" customHeight="1" x14ac:dyDescent="0.3">
      <c r="A26" s="323"/>
      <c r="B26" s="322"/>
      <c r="C26" s="322"/>
      <c r="D26" s="26" t="s">
        <v>68</v>
      </c>
      <c r="E26" s="132">
        <v>0</v>
      </c>
      <c r="F26" s="132">
        <v>0</v>
      </c>
      <c r="G26" s="46">
        <f t="shared" si="35"/>
        <v>0</v>
      </c>
      <c r="H26" s="132">
        <v>0</v>
      </c>
      <c r="I26" s="132">
        <v>0</v>
      </c>
      <c r="J26" s="46">
        <f t="shared" si="36"/>
        <v>0</v>
      </c>
      <c r="K26" s="47">
        <f t="shared" si="38"/>
        <v>0</v>
      </c>
      <c r="L26" s="47">
        <f t="shared" si="38"/>
        <v>0</v>
      </c>
      <c r="M26" s="48">
        <f t="shared" si="37"/>
        <v>0</v>
      </c>
      <c r="N26" s="132">
        <v>0</v>
      </c>
      <c r="O26" s="132">
        <v>0</v>
      </c>
      <c r="P26" s="46">
        <f t="shared" si="3"/>
        <v>0</v>
      </c>
      <c r="Q26" s="132">
        <v>0</v>
      </c>
      <c r="R26" s="132">
        <v>0</v>
      </c>
      <c r="S26" s="46">
        <f t="shared" si="4"/>
        <v>0</v>
      </c>
      <c r="T26" s="47">
        <f t="shared" si="39"/>
        <v>0</v>
      </c>
      <c r="U26" s="47">
        <f t="shared" si="39"/>
        <v>0</v>
      </c>
      <c r="V26" s="48">
        <f t="shared" si="6"/>
        <v>0</v>
      </c>
      <c r="W26" s="132">
        <v>0</v>
      </c>
      <c r="X26" s="132">
        <v>0</v>
      </c>
      <c r="Y26" s="46">
        <f t="shared" si="7"/>
        <v>0</v>
      </c>
      <c r="Z26" s="132">
        <v>0</v>
      </c>
      <c r="AA26" s="132">
        <v>0</v>
      </c>
      <c r="AB26" s="46">
        <f t="shared" si="8"/>
        <v>0</v>
      </c>
      <c r="AC26" s="47">
        <f t="shared" si="40"/>
        <v>0</v>
      </c>
      <c r="AD26" s="47">
        <f t="shared" si="40"/>
        <v>0</v>
      </c>
      <c r="AE26" s="48">
        <f t="shared" si="10"/>
        <v>0</v>
      </c>
      <c r="AF26" s="132">
        <v>0</v>
      </c>
      <c r="AG26" s="132">
        <v>0</v>
      </c>
    </row>
    <row r="27" spans="1:33" ht="27.7" customHeight="1" x14ac:dyDescent="0.3">
      <c r="A27" s="323"/>
      <c r="B27" s="322"/>
      <c r="C27" s="322"/>
      <c r="D27" s="29" t="s">
        <v>103</v>
      </c>
      <c r="E27" s="132">
        <v>0</v>
      </c>
      <c r="F27" s="132">
        <v>0</v>
      </c>
      <c r="G27" s="46">
        <f t="shared" si="35"/>
        <v>0</v>
      </c>
      <c r="H27" s="132">
        <v>0</v>
      </c>
      <c r="I27" s="132">
        <v>0</v>
      </c>
      <c r="J27" s="46">
        <f t="shared" si="36"/>
        <v>0</v>
      </c>
      <c r="K27" s="47">
        <f t="shared" si="38"/>
        <v>0</v>
      </c>
      <c r="L27" s="47">
        <f t="shared" si="38"/>
        <v>0</v>
      </c>
      <c r="M27" s="48">
        <f t="shared" si="37"/>
        <v>0</v>
      </c>
      <c r="N27" s="132">
        <v>0</v>
      </c>
      <c r="O27" s="132">
        <v>0</v>
      </c>
      <c r="P27" s="46">
        <f t="shared" si="3"/>
        <v>0</v>
      </c>
      <c r="Q27" s="132">
        <v>0</v>
      </c>
      <c r="R27" s="132">
        <v>0</v>
      </c>
      <c r="S27" s="46">
        <f t="shared" si="4"/>
        <v>0</v>
      </c>
      <c r="T27" s="47">
        <f t="shared" si="39"/>
        <v>0</v>
      </c>
      <c r="U27" s="47">
        <f t="shared" si="39"/>
        <v>0</v>
      </c>
      <c r="V27" s="48">
        <f t="shared" si="6"/>
        <v>0</v>
      </c>
      <c r="W27" s="132">
        <v>0</v>
      </c>
      <c r="X27" s="132">
        <v>0</v>
      </c>
      <c r="Y27" s="46">
        <f t="shared" si="7"/>
        <v>0</v>
      </c>
      <c r="Z27" s="132">
        <v>0</v>
      </c>
      <c r="AA27" s="132">
        <v>0</v>
      </c>
      <c r="AB27" s="46">
        <f t="shared" si="8"/>
        <v>0</v>
      </c>
      <c r="AC27" s="47">
        <f t="shared" si="40"/>
        <v>0</v>
      </c>
      <c r="AD27" s="47">
        <f t="shared" si="40"/>
        <v>0</v>
      </c>
      <c r="AE27" s="48">
        <f t="shared" si="10"/>
        <v>0</v>
      </c>
      <c r="AF27" s="132">
        <v>0</v>
      </c>
      <c r="AG27" s="132">
        <v>0</v>
      </c>
    </row>
    <row r="28" spans="1:33" ht="23.95" customHeight="1" x14ac:dyDescent="0.3">
      <c r="A28" s="323"/>
      <c r="B28" s="322"/>
      <c r="C28" s="322"/>
      <c r="D28" s="29" t="s">
        <v>328</v>
      </c>
      <c r="E28" s="132">
        <v>0</v>
      </c>
      <c r="F28" s="132">
        <v>0</v>
      </c>
      <c r="G28" s="46">
        <f t="shared" si="35"/>
        <v>0</v>
      </c>
      <c r="H28" s="132">
        <v>0</v>
      </c>
      <c r="I28" s="132">
        <v>0</v>
      </c>
      <c r="J28" s="46">
        <f t="shared" si="36"/>
        <v>0</v>
      </c>
      <c r="K28" s="47">
        <f t="shared" si="38"/>
        <v>0</v>
      </c>
      <c r="L28" s="47">
        <f t="shared" si="38"/>
        <v>0</v>
      </c>
      <c r="M28" s="48">
        <f t="shared" si="37"/>
        <v>0</v>
      </c>
      <c r="N28" s="132">
        <v>0</v>
      </c>
      <c r="O28" s="132">
        <v>0</v>
      </c>
      <c r="P28" s="46">
        <f t="shared" si="3"/>
        <v>0</v>
      </c>
      <c r="Q28" s="132">
        <v>0</v>
      </c>
      <c r="R28" s="132">
        <v>0</v>
      </c>
      <c r="S28" s="46">
        <f t="shared" si="4"/>
        <v>0</v>
      </c>
      <c r="T28" s="47">
        <f t="shared" si="39"/>
        <v>0</v>
      </c>
      <c r="U28" s="47">
        <f t="shared" si="39"/>
        <v>0</v>
      </c>
      <c r="V28" s="48">
        <f t="shared" si="6"/>
        <v>0</v>
      </c>
      <c r="W28" s="132">
        <v>0</v>
      </c>
      <c r="X28" s="132">
        <v>0</v>
      </c>
      <c r="Y28" s="46">
        <f t="shared" si="7"/>
        <v>0</v>
      </c>
      <c r="Z28" s="132">
        <v>0</v>
      </c>
      <c r="AA28" s="132">
        <v>0</v>
      </c>
      <c r="AB28" s="46">
        <f t="shared" si="8"/>
        <v>0</v>
      </c>
      <c r="AC28" s="47">
        <f t="shared" si="40"/>
        <v>0</v>
      </c>
      <c r="AD28" s="47">
        <f t="shared" si="40"/>
        <v>0</v>
      </c>
      <c r="AE28" s="48">
        <f t="shared" si="10"/>
        <v>0</v>
      </c>
      <c r="AF28" s="132">
        <v>0</v>
      </c>
      <c r="AG28" s="132">
        <v>0</v>
      </c>
    </row>
    <row r="29" spans="1:33" ht="25.5" customHeight="1" x14ac:dyDescent="0.3">
      <c r="A29" s="323"/>
      <c r="B29" s="322"/>
      <c r="C29" s="322"/>
      <c r="D29" s="29" t="s">
        <v>329</v>
      </c>
      <c r="E29" s="132">
        <v>0</v>
      </c>
      <c r="F29" s="132">
        <v>0</v>
      </c>
      <c r="G29" s="46">
        <f t="shared" si="35"/>
        <v>0</v>
      </c>
      <c r="H29" s="132">
        <v>0</v>
      </c>
      <c r="I29" s="132">
        <v>0</v>
      </c>
      <c r="J29" s="46">
        <f t="shared" si="36"/>
        <v>0</v>
      </c>
      <c r="K29" s="47">
        <f t="shared" si="38"/>
        <v>0</v>
      </c>
      <c r="L29" s="47">
        <f t="shared" si="38"/>
        <v>0</v>
      </c>
      <c r="M29" s="48">
        <f t="shared" si="37"/>
        <v>0</v>
      </c>
      <c r="N29" s="132">
        <v>0</v>
      </c>
      <c r="O29" s="132">
        <v>0</v>
      </c>
      <c r="P29" s="46">
        <f t="shared" si="3"/>
        <v>0</v>
      </c>
      <c r="Q29" s="132">
        <v>0</v>
      </c>
      <c r="R29" s="132">
        <v>0</v>
      </c>
      <c r="S29" s="46">
        <f t="shared" si="4"/>
        <v>0</v>
      </c>
      <c r="T29" s="47">
        <f t="shared" si="39"/>
        <v>0</v>
      </c>
      <c r="U29" s="47">
        <f t="shared" si="39"/>
        <v>0</v>
      </c>
      <c r="V29" s="48">
        <f t="shared" si="6"/>
        <v>0</v>
      </c>
      <c r="W29" s="132">
        <v>0</v>
      </c>
      <c r="X29" s="132">
        <v>0</v>
      </c>
      <c r="Y29" s="46">
        <f t="shared" si="7"/>
        <v>0</v>
      </c>
      <c r="Z29" s="132">
        <v>0</v>
      </c>
      <c r="AA29" s="132">
        <v>0</v>
      </c>
      <c r="AB29" s="46">
        <f t="shared" si="8"/>
        <v>0</v>
      </c>
      <c r="AC29" s="47">
        <f t="shared" si="40"/>
        <v>0</v>
      </c>
      <c r="AD29" s="47">
        <f t="shared" si="40"/>
        <v>0</v>
      </c>
      <c r="AE29" s="48">
        <f t="shared" si="10"/>
        <v>0</v>
      </c>
      <c r="AF29" s="132">
        <v>0</v>
      </c>
      <c r="AG29" s="132">
        <v>0</v>
      </c>
    </row>
    <row r="30" spans="1:33" ht="26.35" customHeight="1" x14ac:dyDescent="0.3">
      <c r="A30" s="323"/>
      <c r="B30" s="322"/>
      <c r="C30" s="322"/>
      <c r="D30" s="26" t="s">
        <v>330</v>
      </c>
      <c r="E30" s="132">
        <v>0</v>
      </c>
      <c r="F30" s="132">
        <v>0</v>
      </c>
      <c r="G30" s="46">
        <f t="shared" si="35"/>
        <v>0</v>
      </c>
      <c r="H30" s="132">
        <v>0</v>
      </c>
      <c r="I30" s="132">
        <v>0</v>
      </c>
      <c r="J30" s="46">
        <f t="shared" si="36"/>
        <v>0</v>
      </c>
      <c r="K30" s="47">
        <f t="shared" si="38"/>
        <v>0</v>
      </c>
      <c r="L30" s="47">
        <f t="shared" si="38"/>
        <v>0</v>
      </c>
      <c r="M30" s="48">
        <f t="shared" si="37"/>
        <v>0</v>
      </c>
      <c r="N30" s="132">
        <v>0</v>
      </c>
      <c r="O30" s="132">
        <v>0</v>
      </c>
      <c r="P30" s="46">
        <f t="shared" si="3"/>
        <v>0</v>
      </c>
      <c r="Q30" s="132">
        <v>0</v>
      </c>
      <c r="R30" s="132">
        <v>0</v>
      </c>
      <c r="S30" s="46">
        <f t="shared" si="4"/>
        <v>0</v>
      </c>
      <c r="T30" s="47">
        <f t="shared" si="39"/>
        <v>0</v>
      </c>
      <c r="U30" s="47">
        <f t="shared" si="39"/>
        <v>0</v>
      </c>
      <c r="V30" s="48">
        <f t="shared" si="6"/>
        <v>0</v>
      </c>
      <c r="W30" s="132">
        <v>0</v>
      </c>
      <c r="X30" s="132">
        <v>0</v>
      </c>
      <c r="Y30" s="46">
        <f t="shared" si="7"/>
        <v>0</v>
      </c>
      <c r="Z30" s="132">
        <v>0</v>
      </c>
      <c r="AA30" s="132">
        <v>0</v>
      </c>
      <c r="AB30" s="46">
        <f t="shared" si="8"/>
        <v>0</v>
      </c>
      <c r="AC30" s="47">
        <f t="shared" si="40"/>
        <v>0</v>
      </c>
      <c r="AD30" s="47">
        <f t="shared" si="40"/>
        <v>0</v>
      </c>
      <c r="AE30" s="48">
        <f t="shared" si="10"/>
        <v>0</v>
      </c>
      <c r="AF30" s="132">
        <v>0</v>
      </c>
      <c r="AG30" s="132">
        <v>0</v>
      </c>
    </row>
    <row r="31" spans="1:33" ht="41.3" customHeight="1" x14ac:dyDescent="0.3">
      <c r="A31" s="323"/>
      <c r="B31" s="322"/>
      <c r="C31" s="322"/>
      <c r="D31" s="26" t="s">
        <v>331</v>
      </c>
      <c r="E31" s="132">
        <v>0</v>
      </c>
      <c r="F31" s="132">
        <v>0</v>
      </c>
      <c r="G31" s="46">
        <f t="shared" si="35"/>
        <v>0</v>
      </c>
      <c r="H31" s="132">
        <v>0</v>
      </c>
      <c r="I31" s="132">
        <v>0</v>
      </c>
      <c r="J31" s="46">
        <f t="shared" si="36"/>
        <v>0</v>
      </c>
      <c r="K31" s="47">
        <f t="shared" si="38"/>
        <v>0</v>
      </c>
      <c r="L31" s="47">
        <f t="shared" si="38"/>
        <v>0</v>
      </c>
      <c r="M31" s="48">
        <f t="shared" si="37"/>
        <v>0</v>
      </c>
      <c r="N31" s="132">
        <v>0</v>
      </c>
      <c r="O31" s="132">
        <v>0</v>
      </c>
      <c r="P31" s="46">
        <f t="shared" si="3"/>
        <v>0</v>
      </c>
      <c r="Q31" s="132">
        <v>0</v>
      </c>
      <c r="R31" s="132">
        <v>0</v>
      </c>
      <c r="S31" s="46">
        <f t="shared" si="4"/>
        <v>0</v>
      </c>
      <c r="T31" s="47">
        <f t="shared" si="39"/>
        <v>0</v>
      </c>
      <c r="U31" s="47">
        <f t="shared" si="39"/>
        <v>0</v>
      </c>
      <c r="V31" s="48">
        <f t="shared" si="6"/>
        <v>0</v>
      </c>
      <c r="W31" s="132">
        <v>0</v>
      </c>
      <c r="X31" s="132">
        <v>0</v>
      </c>
      <c r="Y31" s="46">
        <f t="shared" si="7"/>
        <v>0</v>
      </c>
      <c r="Z31" s="132">
        <v>0</v>
      </c>
      <c r="AA31" s="132">
        <v>0</v>
      </c>
      <c r="AB31" s="46">
        <f t="shared" si="8"/>
        <v>0</v>
      </c>
      <c r="AC31" s="47">
        <f t="shared" si="40"/>
        <v>0</v>
      </c>
      <c r="AD31" s="47">
        <f t="shared" si="40"/>
        <v>0</v>
      </c>
      <c r="AE31" s="48">
        <f t="shared" si="10"/>
        <v>0</v>
      </c>
      <c r="AF31" s="132">
        <v>0</v>
      </c>
      <c r="AG31" s="132">
        <v>0</v>
      </c>
    </row>
    <row r="32" spans="1:33" ht="50.95" customHeight="1" x14ac:dyDescent="0.3">
      <c r="A32" s="323"/>
      <c r="B32" s="322"/>
      <c r="C32" s="322"/>
      <c r="D32" s="26" t="s">
        <v>335</v>
      </c>
      <c r="E32" s="132">
        <v>0</v>
      </c>
      <c r="F32" s="132">
        <v>0</v>
      </c>
      <c r="G32" s="46">
        <f t="shared" si="35"/>
        <v>0</v>
      </c>
      <c r="H32" s="132">
        <v>0</v>
      </c>
      <c r="I32" s="132">
        <v>0</v>
      </c>
      <c r="J32" s="46">
        <f t="shared" si="36"/>
        <v>0</v>
      </c>
      <c r="K32" s="47">
        <f t="shared" si="38"/>
        <v>0</v>
      </c>
      <c r="L32" s="47">
        <f t="shared" si="38"/>
        <v>0</v>
      </c>
      <c r="M32" s="48">
        <f t="shared" si="37"/>
        <v>0</v>
      </c>
      <c r="N32" s="132">
        <v>0</v>
      </c>
      <c r="O32" s="132">
        <v>0</v>
      </c>
      <c r="P32" s="46">
        <f t="shared" si="3"/>
        <v>0</v>
      </c>
      <c r="Q32" s="132">
        <v>0</v>
      </c>
      <c r="R32" s="132">
        <v>0</v>
      </c>
      <c r="S32" s="46">
        <f t="shared" si="4"/>
        <v>0</v>
      </c>
      <c r="T32" s="47">
        <f t="shared" si="39"/>
        <v>0</v>
      </c>
      <c r="U32" s="47">
        <f t="shared" si="39"/>
        <v>0</v>
      </c>
      <c r="V32" s="48">
        <f t="shared" si="6"/>
        <v>0</v>
      </c>
      <c r="W32" s="132">
        <v>0</v>
      </c>
      <c r="X32" s="132">
        <v>0</v>
      </c>
      <c r="Y32" s="46">
        <f t="shared" si="7"/>
        <v>0</v>
      </c>
      <c r="Z32" s="132">
        <v>0</v>
      </c>
      <c r="AA32" s="132">
        <v>0</v>
      </c>
      <c r="AB32" s="46">
        <f t="shared" si="8"/>
        <v>0</v>
      </c>
      <c r="AC32" s="47">
        <f t="shared" si="40"/>
        <v>0</v>
      </c>
      <c r="AD32" s="47">
        <f t="shared" si="40"/>
        <v>0</v>
      </c>
      <c r="AE32" s="48">
        <f t="shared" si="10"/>
        <v>0</v>
      </c>
      <c r="AF32" s="132">
        <v>0</v>
      </c>
      <c r="AG32" s="132">
        <v>0</v>
      </c>
    </row>
    <row r="33" spans="1:33" ht="34.5" customHeight="1" x14ac:dyDescent="0.3">
      <c r="A33" s="323"/>
      <c r="B33" s="322"/>
      <c r="C33" s="137">
        <v>18</v>
      </c>
      <c r="D33" s="26" t="s">
        <v>69</v>
      </c>
      <c r="E33" s="132">
        <v>0</v>
      </c>
      <c r="F33" s="132">
        <v>0</v>
      </c>
      <c r="G33" s="46">
        <f t="shared" si="35"/>
        <v>0</v>
      </c>
      <c r="H33" s="132">
        <v>0</v>
      </c>
      <c r="I33" s="132">
        <v>0</v>
      </c>
      <c r="J33" s="46">
        <f t="shared" si="36"/>
        <v>0</v>
      </c>
      <c r="K33" s="47">
        <f t="shared" si="38"/>
        <v>0</v>
      </c>
      <c r="L33" s="47">
        <f t="shared" si="38"/>
        <v>0</v>
      </c>
      <c r="M33" s="48">
        <f t="shared" si="37"/>
        <v>0</v>
      </c>
      <c r="N33" s="132">
        <v>0</v>
      </c>
      <c r="O33" s="132">
        <v>0</v>
      </c>
      <c r="P33" s="46">
        <f t="shared" si="3"/>
        <v>0</v>
      </c>
      <c r="Q33" s="132">
        <v>0</v>
      </c>
      <c r="R33" s="132">
        <v>0</v>
      </c>
      <c r="S33" s="46">
        <f t="shared" si="4"/>
        <v>0</v>
      </c>
      <c r="T33" s="47">
        <f t="shared" si="39"/>
        <v>0</v>
      </c>
      <c r="U33" s="47">
        <f t="shared" si="39"/>
        <v>0</v>
      </c>
      <c r="V33" s="48">
        <f t="shared" si="6"/>
        <v>0</v>
      </c>
      <c r="W33" s="132">
        <v>0</v>
      </c>
      <c r="X33" s="132">
        <v>0</v>
      </c>
      <c r="Y33" s="46">
        <f t="shared" si="7"/>
        <v>0</v>
      </c>
      <c r="Z33" s="132">
        <v>0</v>
      </c>
      <c r="AA33" s="132">
        <v>0</v>
      </c>
      <c r="AB33" s="46">
        <f t="shared" si="8"/>
        <v>0</v>
      </c>
      <c r="AC33" s="47">
        <f t="shared" si="40"/>
        <v>0</v>
      </c>
      <c r="AD33" s="47">
        <f t="shared" si="40"/>
        <v>0</v>
      </c>
      <c r="AE33" s="48">
        <f t="shared" si="10"/>
        <v>0</v>
      </c>
      <c r="AF33" s="132">
        <v>0</v>
      </c>
      <c r="AG33" s="132">
        <v>0</v>
      </c>
    </row>
    <row r="34" spans="1:33" ht="34.5" customHeight="1" x14ac:dyDescent="0.3">
      <c r="A34" s="323"/>
      <c r="B34" s="322"/>
      <c r="C34" s="137">
        <v>19</v>
      </c>
      <c r="D34" s="26" t="s">
        <v>70</v>
      </c>
      <c r="E34" s="132">
        <v>0</v>
      </c>
      <c r="F34" s="132">
        <v>0</v>
      </c>
      <c r="G34" s="46">
        <f t="shared" si="35"/>
        <v>0</v>
      </c>
      <c r="H34" s="132">
        <v>0</v>
      </c>
      <c r="I34" s="132">
        <v>0</v>
      </c>
      <c r="J34" s="46">
        <f t="shared" si="36"/>
        <v>0</v>
      </c>
      <c r="K34" s="47">
        <f t="shared" si="38"/>
        <v>0</v>
      </c>
      <c r="L34" s="47">
        <f t="shared" si="38"/>
        <v>0</v>
      </c>
      <c r="M34" s="48">
        <f t="shared" si="37"/>
        <v>0</v>
      </c>
      <c r="N34" s="132">
        <v>0</v>
      </c>
      <c r="O34" s="132">
        <v>0</v>
      </c>
      <c r="P34" s="46">
        <f t="shared" si="3"/>
        <v>0</v>
      </c>
      <c r="Q34" s="132">
        <v>0</v>
      </c>
      <c r="R34" s="132">
        <v>0</v>
      </c>
      <c r="S34" s="46">
        <f t="shared" si="4"/>
        <v>0</v>
      </c>
      <c r="T34" s="47">
        <f t="shared" si="39"/>
        <v>0</v>
      </c>
      <c r="U34" s="47">
        <f t="shared" si="39"/>
        <v>0</v>
      </c>
      <c r="V34" s="48">
        <f t="shared" si="6"/>
        <v>0</v>
      </c>
      <c r="W34" s="132">
        <v>0</v>
      </c>
      <c r="X34" s="132">
        <v>0</v>
      </c>
      <c r="Y34" s="46">
        <f t="shared" si="7"/>
        <v>0</v>
      </c>
      <c r="Z34" s="132">
        <v>0</v>
      </c>
      <c r="AA34" s="132">
        <v>0</v>
      </c>
      <c r="AB34" s="46">
        <f t="shared" si="8"/>
        <v>0</v>
      </c>
      <c r="AC34" s="47">
        <f t="shared" si="40"/>
        <v>0</v>
      </c>
      <c r="AD34" s="47">
        <f t="shared" si="40"/>
        <v>0</v>
      </c>
      <c r="AE34" s="48">
        <f t="shared" si="10"/>
        <v>0</v>
      </c>
      <c r="AF34" s="132">
        <v>0</v>
      </c>
      <c r="AG34" s="132">
        <v>0</v>
      </c>
    </row>
    <row r="35" spans="1:33" ht="34.5" customHeight="1" x14ac:dyDescent="0.3">
      <c r="A35" s="323"/>
      <c r="B35" s="322"/>
      <c r="C35" s="137">
        <v>20</v>
      </c>
      <c r="D35" s="26" t="s">
        <v>332</v>
      </c>
      <c r="E35" s="132">
        <v>0</v>
      </c>
      <c r="F35" s="132">
        <v>0</v>
      </c>
      <c r="G35" s="46">
        <f t="shared" si="35"/>
        <v>0</v>
      </c>
      <c r="H35" s="132">
        <v>0</v>
      </c>
      <c r="I35" s="132">
        <v>0</v>
      </c>
      <c r="J35" s="46">
        <f t="shared" si="36"/>
        <v>0</v>
      </c>
      <c r="K35" s="47">
        <f t="shared" si="38"/>
        <v>0</v>
      </c>
      <c r="L35" s="47">
        <f t="shared" si="38"/>
        <v>0</v>
      </c>
      <c r="M35" s="48">
        <f t="shared" si="37"/>
        <v>0</v>
      </c>
      <c r="N35" s="132">
        <v>0</v>
      </c>
      <c r="O35" s="132">
        <v>0</v>
      </c>
      <c r="P35" s="46">
        <f t="shared" si="3"/>
        <v>0</v>
      </c>
      <c r="Q35" s="132">
        <v>0</v>
      </c>
      <c r="R35" s="132">
        <v>0</v>
      </c>
      <c r="S35" s="46">
        <f t="shared" si="4"/>
        <v>0</v>
      </c>
      <c r="T35" s="47">
        <f t="shared" si="39"/>
        <v>0</v>
      </c>
      <c r="U35" s="47">
        <f t="shared" si="39"/>
        <v>0</v>
      </c>
      <c r="V35" s="48">
        <f t="shared" si="6"/>
        <v>0</v>
      </c>
      <c r="W35" s="132">
        <v>0</v>
      </c>
      <c r="X35" s="132">
        <v>0</v>
      </c>
      <c r="Y35" s="46">
        <f t="shared" si="7"/>
        <v>0</v>
      </c>
      <c r="Z35" s="132">
        <v>41.33005095</v>
      </c>
      <c r="AA35" s="132">
        <v>11.083335969999998</v>
      </c>
      <c r="AB35" s="46">
        <f t="shared" si="8"/>
        <v>52.413386920000001</v>
      </c>
      <c r="AC35" s="47">
        <f t="shared" si="40"/>
        <v>41.33005095</v>
      </c>
      <c r="AD35" s="47">
        <f t="shared" si="40"/>
        <v>11.083335969999998</v>
      </c>
      <c r="AE35" s="48">
        <f t="shared" si="10"/>
        <v>52.413386920000001</v>
      </c>
      <c r="AF35" s="132">
        <v>8.9487928399999994</v>
      </c>
      <c r="AG35" s="132">
        <v>0</v>
      </c>
    </row>
    <row r="36" spans="1:33" ht="34.5" customHeight="1" x14ac:dyDescent="0.3">
      <c r="A36" s="323"/>
      <c r="B36" s="322"/>
      <c r="C36" s="137">
        <v>21</v>
      </c>
      <c r="D36" s="26" t="s">
        <v>71</v>
      </c>
      <c r="E36" s="132">
        <v>0</v>
      </c>
      <c r="F36" s="132">
        <v>0</v>
      </c>
      <c r="G36" s="46">
        <f t="shared" si="35"/>
        <v>0</v>
      </c>
      <c r="H36" s="132">
        <v>0</v>
      </c>
      <c r="I36" s="132">
        <v>0</v>
      </c>
      <c r="J36" s="46">
        <f t="shared" si="36"/>
        <v>0</v>
      </c>
      <c r="K36" s="47">
        <f t="shared" si="38"/>
        <v>0</v>
      </c>
      <c r="L36" s="47">
        <f t="shared" si="38"/>
        <v>0</v>
      </c>
      <c r="M36" s="48">
        <f t="shared" si="37"/>
        <v>0</v>
      </c>
      <c r="N36" s="132">
        <v>0</v>
      </c>
      <c r="O36" s="132">
        <v>0</v>
      </c>
      <c r="P36" s="46">
        <f t="shared" si="3"/>
        <v>0</v>
      </c>
      <c r="Q36" s="132">
        <v>0</v>
      </c>
      <c r="R36" s="132">
        <v>0</v>
      </c>
      <c r="S36" s="46">
        <f t="shared" si="4"/>
        <v>0</v>
      </c>
      <c r="T36" s="47">
        <f t="shared" si="39"/>
        <v>0</v>
      </c>
      <c r="U36" s="47">
        <f t="shared" si="39"/>
        <v>0</v>
      </c>
      <c r="V36" s="48">
        <f t="shared" si="6"/>
        <v>0</v>
      </c>
      <c r="W36" s="132">
        <v>0</v>
      </c>
      <c r="X36" s="132">
        <v>0</v>
      </c>
      <c r="Y36" s="46">
        <f t="shared" si="7"/>
        <v>0</v>
      </c>
      <c r="Z36" s="132">
        <v>0</v>
      </c>
      <c r="AA36" s="132">
        <v>0</v>
      </c>
      <c r="AB36" s="46">
        <f t="shared" si="8"/>
        <v>0</v>
      </c>
      <c r="AC36" s="47">
        <f t="shared" si="40"/>
        <v>0</v>
      </c>
      <c r="AD36" s="47">
        <f t="shared" si="40"/>
        <v>0</v>
      </c>
      <c r="AE36" s="48">
        <f t="shared" si="10"/>
        <v>0</v>
      </c>
      <c r="AF36" s="132">
        <v>0</v>
      </c>
      <c r="AG36" s="132">
        <v>0</v>
      </c>
    </row>
    <row r="37" spans="1:33" ht="27.7" customHeight="1" x14ac:dyDescent="0.3">
      <c r="A37" s="323"/>
      <c r="B37" s="322"/>
      <c r="C37" s="137">
        <v>22</v>
      </c>
      <c r="D37" s="26" t="s">
        <v>72</v>
      </c>
      <c r="E37" s="132">
        <v>0</v>
      </c>
      <c r="F37" s="132">
        <v>0</v>
      </c>
      <c r="G37" s="46">
        <f t="shared" si="35"/>
        <v>0</v>
      </c>
      <c r="H37" s="132">
        <v>0</v>
      </c>
      <c r="I37" s="132">
        <v>0</v>
      </c>
      <c r="J37" s="46">
        <f t="shared" si="36"/>
        <v>0</v>
      </c>
      <c r="K37" s="47">
        <f t="shared" si="38"/>
        <v>0</v>
      </c>
      <c r="L37" s="47">
        <f t="shared" si="38"/>
        <v>0</v>
      </c>
      <c r="M37" s="48">
        <f t="shared" si="37"/>
        <v>0</v>
      </c>
      <c r="N37" s="132">
        <v>0</v>
      </c>
      <c r="O37" s="132">
        <v>0</v>
      </c>
      <c r="P37" s="46">
        <f t="shared" si="3"/>
        <v>0</v>
      </c>
      <c r="Q37" s="132">
        <v>0</v>
      </c>
      <c r="R37" s="132">
        <v>0</v>
      </c>
      <c r="S37" s="46">
        <f t="shared" si="4"/>
        <v>0</v>
      </c>
      <c r="T37" s="47">
        <f t="shared" si="39"/>
        <v>0</v>
      </c>
      <c r="U37" s="47">
        <f t="shared" si="39"/>
        <v>0</v>
      </c>
      <c r="V37" s="48">
        <f t="shared" si="6"/>
        <v>0</v>
      </c>
      <c r="W37" s="132">
        <v>0</v>
      </c>
      <c r="X37" s="132">
        <v>0</v>
      </c>
      <c r="Y37" s="46">
        <f t="shared" si="7"/>
        <v>0</v>
      </c>
      <c r="Z37" s="132">
        <v>0</v>
      </c>
      <c r="AA37" s="132">
        <v>0</v>
      </c>
      <c r="AB37" s="46">
        <f t="shared" si="8"/>
        <v>0</v>
      </c>
      <c r="AC37" s="47">
        <f t="shared" si="40"/>
        <v>0</v>
      </c>
      <c r="AD37" s="47">
        <f t="shared" si="40"/>
        <v>0</v>
      </c>
      <c r="AE37" s="48">
        <f t="shared" si="10"/>
        <v>0</v>
      </c>
      <c r="AF37" s="132">
        <v>0</v>
      </c>
      <c r="AG37" s="132">
        <v>0</v>
      </c>
    </row>
    <row r="38" spans="1:33" ht="26.35" customHeight="1" x14ac:dyDescent="0.3">
      <c r="A38" s="323"/>
      <c r="B38" s="322"/>
      <c r="C38" s="24"/>
      <c r="D38" s="28" t="s">
        <v>65</v>
      </c>
      <c r="E38" s="46">
        <f t="shared" ref="E38:AD38" si="41">SUM(E23:E37)</f>
        <v>1</v>
      </c>
      <c r="F38" s="46">
        <f t="shared" si="41"/>
        <v>0</v>
      </c>
      <c r="G38" s="46">
        <f t="shared" si="41"/>
        <v>1</v>
      </c>
      <c r="H38" s="46">
        <f t="shared" si="41"/>
        <v>2</v>
      </c>
      <c r="I38" s="46">
        <f t="shared" si="41"/>
        <v>0</v>
      </c>
      <c r="J38" s="46">
        <f t="shared" si="41"/>
        <v>2</v>
      </c>
      <c r="K38" s="46">
        <f t="shared" si="41"/>
        <v>3</v>
      </c>
      <c r="L38" s="46">
        <f t="shared" si="41"/>
        <v>0</v>
      </c>
      <c r="M38" s="46">
        <f t="shared" si="41"/>
        <v>3</v>
      </c>
      <c r="N38" s="46">
        <f t="shared" si="41"/>
        <v>20</v>
      </c>
      <c r="O38" s="46">
        <f t="shared" si="41"/>
        <v>0</v>
      </c>
      <c r="P38" s="46">
        <f t="shared" si="41"/>
        <v>20</v>
      </c>
      <c r="Q38" s="46">
        <f t="shared" si="41"/>
        <v>163</v>
      </c>
      <c r="R38" s="46">
        <f t="shared" si="41"/>
        <v>0</v>
      </c>
      <c r="S38" s="46">
        <f t="shared" si="41"/>
        <v>163</v>
      </c>
      <c r="T38" s="46">
        <f t="shared" si="41"/>
        <v>183</v>
      </c>
      <c r="U38" s="46">
        <f t="shared" si="41"/>
        <v>0</v>
      </c>
      <c r="V38" s="46">
        <f t="shared" si="41"/>
        <v>183</v>
      </c>
      <c r="W38" s="46">
        <f t="shared" si="41"/>
        <v>62.458506189999994</v>
      </c>
      <c r="X38" s="46">
        <f t="shared" si="41"/>
        <v>0</v>
      </c>
      <c r="Y38" s="46">
        <f t="shared" si="41"/>
        <v>62.458506189999994</v>
      </c>
      <c r="Z38" s="46">
        <f t="shared" si="41"/>
        <v>444.20118130999998</v>
      </c>
      <c r="AA38" s="46">
        <f t="shared" si="41"/>
        <v>114.98275229000001</v>
      </c>
      <c r="AB38" s="46">
        <f t="shared" si="41"/>
        <v>559.18393360000005</v>
      </c>
      <c r="AC38" s="46">
        <f t="shared" si="41"/>
        <v>506.65968749999996</v>
      </c>
      <c r="AD38" s="46">
        <f t="shared" si="41"/>
        <v>114.98275229000001</v>
      </c>
      <c r="AE38" s="46">
        <f t="shared" si="10"/>
        <v>621.64243979000003</v>
      </c>
      <c r="AF38" s="46">
        <f>SUM(AF23:AF37)</f>
        <v>51.056626839999993</v>
      </c>
      <c r="AG38" s="46">
        <f>SUM(AG23:AG37)</f>
        <v>0</v>
      </c>
    </row>
    <row r="39" spans="1:33" ht="39.049999999999997" customHeight="1" x14ac:dyDescent="0.3">
      <c r="A39" s="323">
        <v>3</v>
      </c>
      <c r="B39" s="322" t="s">
        <v>6</v>
      </c>
      <c r="C39" s="137">
        <v>23</v>
      </c>
      <c r="D39" s="26" t="s">
        <v>334</v>
      </c>
      <c r="E39" s="132">
        <v>0</v>
      </c>
      <c r="F39" s="132">
        <v>0</v>
      </c>
      <c r="G39" s="46">
        <f t="shared" si="35"/>
        <v>0</v>
      </c>
      <c r="H39" s="141">
        <v>0</v>
      </c>
      <c r="I39" s="141">
        <v>0</v>
      </c>
      <c r="J39" s="46">
        <f t="shared" si="36"/>
        <v>0</v>
      </c>
      <c r="K39" s="47">
        <f t="shared" si="38"/>
        <v>0</v>
      </c>
      <c r="L39" s="47">
        <f t="shared" si="38"/>
        <v>0</v>
      </c>
      <c r="M39" s="48">
        <f t="shared" si="37"/>
        <v>0</v>
      </c>
      <c r="N39" s="141">
        <v>0</v>
      </c>
      <c r="O39" s="141">
        <v>0</v>
      </c>
      <c r="P39" s="46">
        <f t="shared" si="3"/>
        <v>0</v>
      </c>
      <c r="Q39" s="141">
        <v>0</v>
      </c>
      <c r="R39" s="141">
        <v>0</v>
      </c>
      <c r="S39" s="46">
        <f t="shared" si="4"/>
        <v>0</v>
      </c>
      <c r="T39" s="47">
        <f t="shared" si="39"/>
        <v>0</v>
      </c>
      <c r="U39" s="47">
        <f t="shared" si="39"/>
        <v>0</v>
      </c>
      <c r="V39" s="48">
        <f t="shared" si="6"/>
        <v>0</v>
      </c>
      <c r="W39" s="141">
        <v>0</v>
      </c>
      <c r="X39" s="141">
        <v>0</v>
      </c>
      <c r="Y39" s="46">
        <f t="shared" si="7"/>
        <v>0</v>
      </c>
      <c r="Z39" s="141">
        <v>0</v>
      </c>
      <c r="AA39" s="141">
        <v>0</v>
      </c>
      <c r="AB39" s="46">
        <f t="shared" si="8"/>
        <v>0</v>
      </c>
      <c r="AC39" s="47">
        <f t="shared" si="40"/>
        <v>0</v>
      </c>
      <c r="AD39" s="47">
        <f t="shared" si="40"/>
        <v>0</v>
      </c>
      <c r="AE39" s="48">
        <f t="shared" si="10"/>
        <v>0</v>
      </c>
      <c r="AF39" s="141">
        <v>0</v>
      </c>
      <c r="AG39" s="141">
        <v>0</v>
      </c>
    </row>
    <row r="40" spans="1:33" ht="26.35" customHeight="1" x14ac:dyDescent="0.3">
      <c r="A40" s="323"/>
      <c r="B40" s="322"/>
      <c r="C40" s="137">
        <v>24</v>
      </c>
      <c r="D40" s="26" t="s">
        <v>333</v>
      </c>
      <c r="E40" s="132">
        <v>0</v>
      </c>
      <c r="F40" s="132">
        <v>0</v>
      </c>
      <c r="G40" s="46">
        <f t="shared" si="35"/>
        <v>0</v>
      </c>
      <c r="H40" s="141">
        <v>0</v>
      </c>
      <c r="I40" s="141">
        <v>0</v>
      </c>
      <c r="J40" s="46">
        <f t="shared" si="36"/>
        <v>0</v>
      </c>
      <c r="K40" s="47">
        <f t="shared" si="38"/>
        <v>0</v>
      </c>
      <c r="L40" s="47">
        <f t="shared" si="38"/>
        <v>0</v>
      </c>
      <c r="M40" s="48">
        <f t="shared" si="37"/>
        <v>0</v>
      </c>
      <c r="N40" s="141">
        <v>0</v>
      </c>
      <c r="O40" s="141">
        <v>0</v>
      </c>
      <c r="P40" s="46">
        <f t="shared" si="3"/>
        <v>0</v>
      </c>
      <c r="Q40" s="141">
        <v>0</v>
      </c>
      <c r="R40" s="141">
        <v>0</v>
      </c>
      <c r="S40" s="46">
        <f t="shared" si="4"/>
        <v>0</v>
      </c>
      <c r="T40" s="47">
        <f t="shared" si="39"/>
        <v>0</v>
      </c>
      <c r="U40" s="47">
        <f t="shared" si="39"/>
        <v>0</v>
      </c>
      <c r="V40" s="48">
        <f t="shared" si="6"/>
        <v>0</v>
      </c>
      <c r="W40" s="141">
        <v>0</v>
      </c>
      <c r="X40" s="141">
        <v>0</v>
      </c>
      <c r="Y40" s="46">
        <f t="shared" si="7"/>
        <v>0</v>
      </c>
      <c r="Z40" s="141">
        <v>0</v>
      </c>
      <c r="AA40" s="141">
        <v>0</v>
      </c>
      <c r="AB40" s="46">
        <f t="shared" si="8"/>
        <v>0</v>
      </c>
      <c r="AC40" s="47">
        <f t="shared" si="40"/>
        <v>0</v>
      </c>
      <c r="AD40" s="47">
        <f t="shared" si="40"/>
        <v>0</v>
      </c>
      <c r="AE40" s="48">
        <f t="shared" si="10"/>
        <v>0</v>
      </c>
      <c r="AF40" s="141">
        <v>0</v>
      </c>
      <c r="AG40" s="141">
        <v>0</v>
      </c>
    </row>
    <row r="41" spans="1:33" ht="23.3" customHeight="1" x14ac:dyDescent="0.3">
      <c r="A41" s="323"/>
      <c r="B41" s="322"/>
      <c r="C41" s="24"/>
      <c r="D41" s="28" t="s">
        <v>65</v>
      </c>
      <c r="E41" s="46">
        <f>SUM(E39:E40)</f>
        <v>0</v>
      </c>
      <c r="F41" s="46">
        <f t="shared" ref="F41:AG41" si="42">SUM(F39:F40)</f>
        <v>0</v>
      </c>
      <c r="G41" s="46">
        <f t="shared" si="42"/>
        <v>0</v>
      </c>
      <c r="H41" s="46">
        <f t="shared" si="42"/>
        <v>0</v>
      </c>
      <c r="I41" s="46">
        <f t="shared" si="42"/>
        <v>0</v>
      </c>
      <c r="J41" s="46">
        <f t="shared" si="42"/>
        <v>0</v>
      </c>
      <c r="K41" s="46">
        <f t="shared" si="42"/>
        <v>0</v>
      </c>
      <c r="L41" s="46">
        <f t="shared" si="42"/>
        <v>0</v>
      </c>
      <c r="M41" s="46">
        <f t="shared" si="42"/>
        <v>0</v>
      </c>
      <c r="N41" s="46">
        <f t="shared" si="42"/>
        <v>0</v>
      </c>
      <c r="O41" s="46">
        <f t="shared" si="42"/>
        <v>0</v>
      </c>
      <c r="P41" s="46">
        <f t="shared" si="42"/>
        <v>0</v>
      </c>
      <c r="Q41" s="46">
        <f t="shared" si="42"/>
        <v>0</v>
      </c>
      <c r="R41" s="46">
        <f t="shared" si="42"/>
        <v>0</v>
      </c>
      <c r="S41" s="46">
        <f t="shared" si="42"/>
        <v>0</v>
      </c>
      <c r="T41" s="46">
        <f t="shared" si="42"/>
        <v>0</v>
      </c>
      <c r="U41" s="46">
        <f t="shared" si="42"/>
        <v>0</v>
      </c>
      <c r="V41" s="46">
        <f t="shared" si="42"/>
        <v>0</v>
      </c>
      <c r="W41" s="46">
        <f t="shared" si="42"/>
        <v>0</v>
      </c>
      <c r="X41" s="46">
        <f t="shared" si="42"/>
        <v>0</v>
      </c>
      <c r="Y41" s="46">
        <f t="shared" si="42"/>
        <v>0</v>
      </c>
      <c r="Z41" s="46">
        <f t="shared" si="42"/>
        <v>0</v>
      </c>
      <c r="AA41" s="46">
        <f t="shared" si="42"/>
        <v>0</v>
      </c>
      <c r="AB41" s="46">
        <f t="shared" si="42"/>
        <v>0</v>
      </c>
      <c r="AC41" s="46">
        <f t="shared" si="42"/>
        <v>0</v>
      </c>
      <c r="AD41" s="46">
        <f t="shared" si="42"/>
        <v>0</v>
      </c>
      <c r="AE41" s="46">
        <f t="shared" si="10"/>
        <v>0</v>
      </c>
      <c r="AF41" s="46">
        <f t="shared" si="42"/>
        <v>0</v>
      </c>
      <c r="AG41" s="46">
        <f t="shared" si="42"/>
        <v>0</v>
      </c>
    </row>
    <row r="42" spans="1:33" ht="31.6" customHeight="1" x14ac:dyDescent="0.3">
      <c r="A42" s="323">
        <v>4</v>
      </c>
      <c r="B42" s="322" t="s">
        <v>73</v>
      </c>
      <c r="C42" s="137">
        <v>25</v>
      </c>
      <c r="D42" s="26" t="s">
        <v>74</v>
      </c>
      <c r="E42" s="132">
        <v>0</v>
      </c>
      <c r="F42" s="132">
        <v>0</v>
      </c>
      <c r="G42" s="46">
        <f t="shared" si="35"/>
        <v>0</v>
      </c>
      <c r="H42" s="132">
        <v>0</v>
      </c>
      <c r="I42" s="132">
        <v>0</v>
      </c>
      <c r="J42" s="46">
        <f t="shared" si="36"/>
        <v>0</v>
      </c>
      <c r="K42" s="47">
        <f t="shared" si="38"/>
        <v>0</v>
      </c>
      <c r="L42" s="47">
        <f t="shared" si="38"/>
        <v>0</v>
      </c>
      <c r="M42" s="48">
        <f t="shared" si="37"/>
        <v>0</v>
      </c>
      <c r="N42" s="132">
        <v>0</v>
      </c>
      <c r="O42" s="132">
        <v>0</v>
      </c>
      <c r="P42" s="46">
        <f t="shared" si="3"/>
        <v>0</v>
      </c>
      <c r="Q42" s="132">
        <v>0</v>
      </c>
      <c r="R42" s="132">
        <v>0</v>
      </c>
      <c r="S42" s="46">
        <f t="shared" si="4"/>
        <v>0</v>
      </c>
      <c r="T42" s="47">
        <f t="shared" si="39"/>
        <v>0</v>
      </c>
      <c r="U42" s="47">
        <f t="shared" si="39"/>
        <v>0</v>
      </c>
      <c r="V42" s="48">
        <f t="shared" si="6"/>
        <v>0</v>
      </c>
      <c r="W42" s="132">
        <v>0</v>
      </c>
      <c r="X42" s="132">
        <v>0</v>
      </c>
      <c r="Y42" s="46">
        <f t="shared" si="7"/>
        <v>0</v>
      </c>
      <c r="Z42" s="132">
        <v>91.524513450000001</v>
      </c>
      <c r="AA42" s="132">
        <v>0</v>
      </c>
      <c r="AB42" s="46">
        <f t="shared" si="8"/>
        <v>91.524513450000001</v>
      </c>
      <c r="AC42" s="47">
        <f t="shared" si="40"/>
        <v>91.524513450000001</v>
      </c>
      <c r="AD42" s="47">
        <f t="shared" si="40"/>
        <v>0</v>
      </c>
      <c r="AE42" s="48">
        <f t="shared" si="10"/>
        <v>91.524513450000001</v>
      </c>
      <c r="AF42" s="132">
        <v>9.6386400000000005</v>
      </c>
      <c r="AG42" s="132">
        <v>0</v>
      </c>
    </row>
    <row r="43" spans="1:33" ht="33.799999999999997" customHeight="1" x14ac:dyDescent="0.3">
      <c r="A43" s="323"/>
      <c r="B43" s="322"/>
      <c r="C43" s="137">
        <v>26</v>
      </c>
      <c r="D43" s="26" t="s">
        <v>75</v>
      </c>
      <c r="E43" s="132">
        <v>0</v>
      </c>
      <c r="F43" s="132">
        <v>0</v>
      </c>
      <c r="G43" s="46">
        <f t="shared" si="35"/>
        <v>0</v>
      </c>
      <c r="H43" s="132">
        <v>0</v>
      </c>
      <c r="I43" s="132">
        <v>0</v>
      </c>
      <c r="J43" s="46">
        <f t="shared" si="36"/>
        <v>0</v>
      </c>
      <c r="K43" s="47">
        <f t="shared" si="38"/>
        <v>0</v>
      </c>
      <c r="L43" s="47">
        <f t="shared" si="38"/>
        <v>0</v>
      </c>
      <c r="M43" s="48">
        <f t="shared" si="37"/>
        <v>0</v>
      </c>
      <c r="N43" s="132">
        <v>0</v>
      </c>
      <c r="O43" s="132">
        <v>0</v>
      </c>
      <c r="P43" s="46">
        <f t="shared" si="3"/>
        <v>0</v>
      </c>
      <c r="Q43" s="132">
        <v>0</v>
      </c>
      <c r="R43" s="132">
        <v>0</v>
      </c>
      <c r="S43" s="46">
        <f t="shared" si="4"/>
        <v>0</v>
      </c>
      <c r="T43" s="47">
        <f t="shared" si="39"/>
        <v>0</v>
      </c>
      <c r="U43" s="47">
        <f t="shared" si="39"/>
        <v>0</v>
      </c>
      <c r="V43" s="48">
        <f t="shared" si="6"/>
        <v>0</v>
      </c>
      <c r="W43" s="132">
        <v>0</v>
      </c>
      <c r="X43" s="132">
        <v>0</v>
      </c>
      <c r="Y43" s="46">
        <f t="shared" si="7"/>
        <v>0</v>
      </c>
      <c r="Z43" s="132">
        <v>0</v>
      </c>
      <c r="AA43" s="132">
        <v>0</v>
      </c>
      <c r="AB43" s="46">
        <f t="shared" si="8"/>
        <v>0</v>
      </c>
      <c r="AC43" s="47">
        <f t="shared" si="40"/>
        <v>0</v>
      </c>
      <c r="AD43" s="47">
        <f t="shared" si="40"/>
        <v>0</v>
      </c>
      <c r="AE43" s="48">
        <f t="shared" si="10"/>
        <v>0</v>
      </c>
      <c r="AF43" s="132">
        <v>0</v>
      </c>
      <c r="AG43" s="132">
        <v>0</v>
      </c>
    </row>
    <row r="44" spans="1:33" ht="35.35" customHeight="1" x14ac:dyDescent="0.3">
      <c r="A44" s="323"/>
      <c r="B44" s="322"/>
      <c r="C44" s="137">
        <v>27</v>
      </c>
      <c r="D44" s="26" t="s">
        <v>76</v>
      </c>
      <c r="E44" s="132">
        <v>0</v>
      </c>
      <c r="F44" s="132">
        <v>0</v>
      </c>
      <c r="G44" s="46">
        <f t="shared" si="35"/>
        <v>0</v>
      </c>
      <c r="H44" s="132">
        <v>1</v>
      </c>
      <c r="I44" s="132">
        <v>0</v>
      </c>
      <c r="J44" s="46">
        <f t="shared" si="36"/>
        <v>1</v>
      </c>
      <c r="K44" s="47">
        <f t="shared" si="38"/>
        <v>1</v>
      </c>
      <c r="L44" s="47">
        <f t="shared" si="38"/>
        <v>0</v>
      </c>
      <c r="M44" s="48">
        <f t="shared" si="37"/>
        <v>1</v>
      </c>
      <c r="N44" s="132">
        <v>0</v>
      </c>
      <c r="O44" s="132">
        <v>0</v>
      </c>
      <c r="P44" s="46">
        <f t="shared" si="3"/>
        <v>0</v>
      </c>
      <c r="Q44" s="132">
        <v>7</v>
      </c>
      <c r="R44" s="132">
        <v>0</v>
      </c>
      <c r="S44" s="46">
        <f t="shared" si="4"/>
        <v>7</v>
      </c>
      <c r="T44" s="47">
        <f t="shared" si="39"/>
        <v>7</v>
      </c>
      <c r="U44" s="47">
        <f t="shared" si="39"/>
        <v>0</v>
      </c>
      <c r="V44" s="48">
        <f t="shared" si="6"/>
        <v>7</v>
      </c>
      <c r="W44" s="132">
        <v>0</v>
      </c>
      <c r="X44" s="132">
        <v>0</v>
      </c>
      <c r="Y44" s="46">
        <f t="shared" si="7"/>
        <v>0</v>
      </c>
      <c r="Z44" s="132">
        <v>10.689094499999999</v>
      </c>
      <c r="AA44" s="132">
        <v>0</v>
      </c>
      <c r="AB44" s="46">
        <f t="shared" si="8"/>
        <v>10.689094499999999</v>
      </c>
      <c r="AC44" s="47">
        <f t="shared" si="40"/>
        <v>10.689094499999999</v>
      </c>
      <c r="AD44" s="47">
        <f t="shared" si="40"/>
        <v>0</v>
      </c>
      <c r="AE44" s="48">
        <f t="shared" si="10"/>
        <v>10.689094499999999</v>
      </c>
      <c r="AF44" s="132">
        <v>0.380324</v>
      </c>
      <c r="AG44" s="132">
        <v>0</v>
      </c>
    </row>
    <row r="45" spans="1:33" ht="24.8" customHeight="1" x14ac:dyDescent="0.3">
      <c r="A45" s="323"/>
      <c r="B45" s="322"/>
      <c r="C45" s="137">
        <v>28</v>
      </c>
      <c r="D45" s="26" t="s">
        <v>77</v>
      </c>
      <c r="E45" s="132">
        <v>0</v>
      </c>
      <c r="F45" s="132">
        <v>0</v>
      </c>
      <c r="G45" s="46">
        <f t="shared" si="35"/>
        <v>0</v>
      </c>
      <c r="H45" s="132">
        <v>0</v>
      </c>
      <c r="I45" s="132">
        <v>0</v>
      </c>
      <c r="J45" s="46">
        <f t="shared" si="36"/>
        <v>0</v>
      </c>
      <c r="K45" s="47">
        <f t="shared" si="38"/>
        <v>0</v>
      </c>
      <c r="L45" s="47">
        <f t="shared" si="38"/>
        <v>0</v>
      </c>
      <c r="M45" s="48">
        <f t="shared" si="37"/>
        <v>0</v>
      </c>
      <c r="N45" s="132">
        <v>0</v>
      </c>
      <c r="O45" s="132">
        <v>0</v>
      </c>
      <c r="P45" s="46">
        <f t="shared" si="3"/>
        <v>0</v>
      </c>
      <c r="Q45" s="132">
        <v>0</v>
      </c>
      <c r="R45" s="132">
        <v>0</v>
      </c>
      <c r="S45" s="46">
        <f t="shared" si="4"/>
        <v>0</v>
      </c>
      <c r="T45" s="47">
        <f t="shared" si="39"/>
        <v>0</v>
      </c>
      <c r="U45" s="47">
        <f t="shared" si="39"/>
        <v>0</v>
      </c>
      <c r="V45" s="48">
        <f t="shared" si="6"/>
        <v>0</v>
      </c>
      <c r="W45" s="132">
        <v>0</v>
      </c>
      <c r="X45" s="132">
        <v>0</v>
      </c>
      <c r="Y45" s="46">
        <f t="shared" si="7"/>
        <v>0</v>
      </c>
      <c r="Z45" s="132">
        <v>1.53109753</v>
      </c>
      <c r="AA45" s="132">
        <v>0</v>
      </c>
      <c r="AB45" s="46">
        <f t="shared" si="8"/>
        <v>1.53109753</v>
      </c>
      <c r="AC45" s="47">
        <f t="shared" si="40"/>
        <v>1.53109753</v>
      </c>
      <c r="AD45" s="47">
        <f t="shared" si="40"/>
        <v>0</v>
      </c>
      <c r="AE45" s="48">
        <f t="shared" si="10"/>
        <v>1.53109753</v>
      </c>
      <c r="AF45" s="132">
        <v>0.22283329999999998</v>
      </c>
      <c r="AG45" s="132">
        <v>0</v>
      </c>
    </row>
    <row r="46" spans="1:33" ht="24.8" customHeight="1" x14ac:dyDescent="0.3">
      <c r="A46" s="323"/>
      <c r="B46" s="322"/>
      <c r="C46" s="137">
        <v>29</v>
      </c>
      <c r="D46" s="26" t="s">
        <v>78</v>
      </c>
      <c r="E46" s="132">
        <v>0</v>
      </c>
      <c r="F46" s="132">
        <v>0</v>
      </c>
      <c r="G46" s="46">
        <f t="shared" si="35"/>
        <v>0</v>
      </c>
      <c r="H46" s="132">
        <v>0</v>
      </c>
      <c r="I46" s="132">
        <v>0</v>
      </c>
      <c r="J46" s="46">
        <f t="shared" si="36"/>
        <v>0</v>
      </c>
      <c r="K46" s="47">
        <f t="shared" si="38"/>
        <v>0</v>
      </c>
      <c r="L46" s="47">
        <f t="shared" si="38"/>
        <v>0</v>
      </c>
      <c r="M46" s="48">
        <f t="shared" si="37"/>
        <v>0</v>
      </c>
      <c r="N46" s="132">
        <v>0</v>
      </c>
      <c r="O46" s="132">
        <v>0</v>
      </c>
      <c r="P46" s="46">
        <f t="shared" si="3"/>
        <v>0</v>
      </c>
      <c r="Q46" s="132">
        <v>0</v>
      </c>
      <c r="R46" s="132">
        <v>0</v>
      </c>
      <c r="S46" s="46">
        <f t="shared" si="4"/>
        <v>0</v>
      </c>
      <c r="T46" s="47">
        <f t="shared" si="39"/>
        <v>0</v>
      </c>
      <c r="U46" s="47">
        <f t="shared" si="39"/>
        <v>0</v>
      </c>
      <c r="V46" s="48">
        <f t="shared" si="6"/>
        <v>0</v>
      </c>
      <c r="W46" s="132">
        <v>0</v>
      </c>
      <c r="X46" s="132">
        <v>0</v>
      </c>
      <c r="Y46" s="46">
        <f t="shared" si="7"/>
        <v>0</v>
      </c>
      <c r="Z46" s="132">
        <v>0</v>
      </c>
      <c r="AA46" s="132">
        <v>0</v>
      </c>
      <c r="AB46" s="46">
        <f t="shared" si="8"/>
        <v>0</v>
      </c>
      <c r="AC46" s="47">
        <f t="shared" si="40"/>
        <v>0</v>
      </c>
      <c r="AD46" s="47">
        <f t="shared" si="40"/>
        <v>0</v>
      </c>
      <c r="AE46" s="48">
        <f t="shared" si="10"/>
        <v>0</v>
      </c>
      <c r="AF46" s="132">
        <v>0</v>
      </c>
      <c r="AG46" s="132">
        <v>0</v>
      </c>
    </row>
    <row r="47" spans="1:33" ht="25.5" customHeight="1" x14ac:dyDescent="0.3">
      <c r="A47" s="323"/>
      <c r="B47" s="322"/>
      <c r="C47" s="137">
        <v>30</v>
      </c>
      <c r="D47" s="26" t="s">
        <v>79</v>
      </c>
      <c r="E47" s="132">
        <v>0</v>
      </c>
      <c r="F47" s="132">
        <v>0</v>
      </c>
      <c r="G47" s="46">
        <f t="shared" si="35"/>
        <v>0</v>
      </c>
      <c r="H47" s="132">
        <v>0</v>
      </c>
      <c r="I47" s="132">
        <v>0</v>
      </c>
      <c r="J47" s="46">
        <f t="shared" si="36"/>
        <v>0</v>
      </c>
      <c r="K47" s="47">
        <f t="shared" si="38"/>
        <v>0</v>
      </c>
      <c r="L47" s="47">
        <f t="shared" si="38"/>
        <v>0</v>
      </c>
      <c r="M47" s="48">
        <f t="shared" si="37"/>
        <v>0</v>
      </c>
      <c r="N47" s="132">
        <v>0</v>
      </c>
      <c r="O47" s="132">
        <v>0</v>
      </c>
      <c r="P47" s="46">
        <f t="shared" si="3"/>
        <v>0</v>
      </c>
      <c r="Q47" s="132">
        <v>0</v>
      </c>
      <c r="R47" s="132">
        <v>0</v>
      </c>
      <c r="S47" s="46">
        <f t="shared" si="4"/>
        <v>0</v>
      </c>
      <c r="T47" s="47">
        <f t="shared" si="39"/>
        <v>0</v>
      </c>
      <c r="U47" s="47">
        <f t="shared" si="39"/>
        <v>0</v>
      </c>
      <c r="V47" s="48">
        <f t="shared" si="6"/>
        <v>0</v>
      </c>
      <c r="W47" s="132">
        <v>0</v>
      </c>
      <c r="X47" s="132">
        <v>0</v>
      </c>
      <c r="Y47" s="46">
        <f t="shared" si="7"/>
        <v>0</v>
      </c>
      <c r="Z47" s="132">
        <v>0</v>
      </c>
      <c r="AA47" s="132">
        <v>0</v>
      </c>
      <c r="AB47" s="46">
        <f t="shared" si="8"/>
        <v>0</v>
      </c>
      <c r="AC47" s="47">
        <f t="shared" si="40"/>
        <v>0</v>
      </c>
      <c r="AD47" s="47">
        <f t="shared" si="40"/>
        <v>0</v>
      </c>
      <c r="AE47" s="48">
        <f t="shared" si="10"/>
        <v>0</v>
      </c>
      <c r="AF47" s="132">
        <v>0</v>
      </c>
      <c r="AG47" s="132">
        <v>0</v>
      </c>
    </row>
    <row r="48" spans="1:33" ht="25.5" customHeight="1" x14ac:dyDescent="0.3">
      <c r="A48" s="323"/>
      <c r="B48" s="322"/>
      <c r="C48" s="28"/>
      <c r="D48" s="28" t="s">
        <v>65</v>
      </c>
      <c r="E48" s="46">
        <f>SUM(E42:E47)</f>
        <v>0</v>
      </c>
      <c r="F48" s="46">
        <f t="shared" ref="F48:AG48" si="43">SUM(F42:F47)</f>
        <v>0</v>
      </c>
      <c r="G48" s="46">
        <f t="shared" si="43"/>
        <v>0</v>
      </c>
      <c r="H48" s="46">
        <f t="shared" si="43"/>
        <v>1</v>
      </c>
      <c r="I48" s="46">
        <f t="shared" si="43"/>
        <v>0</v>
      </c>
      <c r="J48" s="46">
        <f t="shared" si="43"/>
        <v>1</v>
      </c>
      <c r="K48" s="46">
        <f t="shared" si="43"/>
        <v>1</v>
      </c>
      <c r="L48" s="46">
        <f t="shared" si="43"/>
        <v>0</v>
      </c>
      <c r="M48" s="46">
        <f t="shared" si="43"/>
        <v>1</v>
      </c>
      <c r="N48" s="46">
        <f t="shared" si="43"/>
        <v>0</v>
      </c>
      <c r="O48" s="46">
        <f t="shared" si="43"/>
        <v>0</v>
      </c>
      <c r="P48" s="46">
        <f t="shared" si="43"/>
        <v>0</v>
      </c>
      <c r="Q48" s="46">
        <f t="shared" si="43"/>
        <v>7</v>
      </c>
      <c r="R48" s="46">
        <f t="shared" si="43"/>
        <v>0</v>
      </c>
      <c r="S48" s="46">
        <f t="shared" si="43"/>
        <v>7</v>
      </c>
      <c r="T48" s="46">
        <f t="shared" si="43"/>
        <v>7</v>
      </c>
      <c r="U48" s="46">
        <f t="shared" si="43"/>
        <v>0</v>
      </c>
      <c r="V48" s="46">
        <f t="shared" si="43"/>
        <v>7</v>
      </c>
      <c r="W48" s="46">
        <f t="shared" si="43"/>
        <v>0</v>
      </c>
      <c r="X48" s="46">
        <f t="shared" si="43"/>
        <v>0</v>
      </c>
      <c r="Y48" s="46">
        <f t="shared" si="43"/>
        <v>0</v>
      </c>
      <c r="Z48" s="46">
        <f t="shared" si="43"/>
        <v>103.74470547999999</v>
      </c>
      <c r="AA48" s="46">
        <f t="shared" si="43"/>
        <v>0</v>
      </c>
      <c r="AB48" s="46">
        <f t="shared" si="43"/>
        <v>103.74470547999999</v>
      </c>
      <c r="AC48" s="46">
        <f t="shared" si="43"/>
        <v>103.74470547999999</v>
      </c>
      <c r="AD48" s="46">
        <f t="shared" si="43"/>
        <v>0</v>
      </c>
      <c r="AE48" s="46">
        <f t="shared" si="10"/>
        <v>103.74470547999999</v>
      </c>
      <c r="AF48" s="46">
        <f t="shared" si="43"/>
        <v>10.2417973</v>
      </c>
      <c r="AG48" s="46">
        <f t="shared" si="43"/>
        <v>0</v>
      </c>
    </row>
    <row r="49" spans="1:39" ht="31.05" x14ac:dyDescent="0.3">
      <c r="A49" s="323">
        <v>5</v>
      </c>
      <c r="B49" s="322" t="s">
        <v>277</v>
      </c>
      <c r="C49" s="137">
        <v>31</v>
      </c>
      <c r="D49" s="26" t="s">
        <v>278</v>
      </c>
      <c r="E49" s="132">
        <v>0</v>
      </c>
      <c r="F49" s="132">
        <v>0</v>
      </c>
      <c r="G49" s="46">
        <f t="shared" si="35"/>
        <v>0</v>
      </c>
      <c r="H49" s="132">
        <v>0</v>
      </c>
      <c r="I49" s="132">
        <v>0</v>
      </c>
      <c r="J49" s="46">
        <f t="shared" si="36"/>
        <v>0</v>
      </c>
      <c r="K49" s="47">
        <f t="shared" si="38"/>
        <v>0</v>
      </c>
      <c r="L49" s="47">
        <f t="shared" si="38"/>
        <v>0</v>
      </c>
      <c r="M49" s="48">
        <f t="shared" si="37"/>
        <v>0</v>
      </c>
      <c r="N49" s="132">
        <v>0</v>
      </c>
      <c r="O49" s="132">
        <v>0</v>
      </c>
      <c r="P49" s="46">
        <f t="shared" si="3"/>
        <v>0</v>
      </c>
      <c r="Q49" s="132">
        <v>0</v>
      </c>
      <c r="R49" s="132">
        <v>0</v>
      </c>
      <c r="S49" s="46">
        <f t="shared" si="4"/>
        <v>0</v>
      </c>
      <c r="T49" s="47">
        <f t="shared" si="39"/>
        <v>0</v>
      </c>
      <c r="U49" s="47">
        <f t="shared" si="39"/>
        <v>0</v>
      </c>
      <c r="V49" s="48">
        <f t="shared" si="6"/>
        <v>0</v>
      </c>
      <c r="W49" s="132">
        <v>0</v>
      </c>
      <c r="X49" s="132">
        <v>0</v>
      </c>
      <c r="Y49" s="46">
        <f t="shared" si="7"/>
        <v>0</v>
      </c>
      <c r="Z49" s="132">
        <v>0</v>
      </c>
      <c r="AA49" s="132">
        <v>0</v>
      </c>
      <c r="AB49" s="46">
        <f t="shared" si="8"/>
        <v>0</v>
      </c>
      <c r="AC49" s="47">
        <f t="shared" si="40"/>
        <v>0</v>
      </c>
      <c r="AD49" s="47">
        <f t="shared" si="40"/>
        <v>0</v>
      </c>
      <c r="AE49" s="48">
        <f t="shared" si="10"/>
        <v>0</v>
      </c>
      <c r="AF49" s="132">
        <v>0</v>
      </c>
      <c r="AG49" s="132">
        <v>0</v>
      </c>
    </row>
    <row r="50" spans="1:39" ht="31.05" x14ac:dyDescent="0.3">
      <c r="A50" s="323"/>
      <c r="B50" s="322"/>
      <c r="C50" s="137">
        <v>32</v>
      </c>
      <c r="D50" s="26" t="s">
        <v>80</v>
      </c>
      <c r="E50" s="132">
        <v>0</v>
      </c>
      <c r="F50" s="132">
        <v>0</v>
      </c>
      <c r="G50" s="46">
        <f t="shared" si="35"/>
        <v>0</v>
      </c>
      <c r="H50" s="132">
        <v>0</v>
      </c>
      <c r="I50" s="132">
        <v>0</v>
      </c>
      <c r="J50" s="46">
        <f t="shared" si="36"/>
        <v>0</v>
      </c>
      <c r="K50" s="47">
        <f t="shared" si="38"/>
        <v>0</v>
      </c>
      <c r="L50" s="47">
        <f t="shared" si="38"/>
        <v>0</v>
      </c>
      <c r="M50" s="48">
        <f t="shared" si="37"/>
        <v>0</v>
      </c>
      <c r="N50" s="132">
        <v>0</v>
      </c>
      <c r="O50" s="132">
        <v>0</v>
      </c>
      <c r="P50" s="46">
        <f t="shared" si="3"/>
        <v>0</v>
      </c>
      <c r="Q50" s="132">
        <v>0</v>
      </c>
      <c r="R50" s="132">
        <v>0</v>
      </c>
      <c r="S50" s="46">
        <f t="shared" si="4"/>
        <v>0</v>
      </c>
      <c r="T50" s="47">
        <f t="shared" si="39"/>
        <v>0</v>
      </c>
      <c r="U50" s="47">
        <f t="shared" si="39"/>
        <v>0</v>
      </c>
      <c r="V50" s="48">
        <f t="shared" si="6"/>
        <v>0</v>
      </c>
      <c r="W50" s="132">
        <v>0</v>
      </c>
      <c r="X50" s="132">
        <v>0</v>
      </c>
      <c r="Y50" s="46">
        <f t="shared" si="7"/>
        <v>0</v>
      </c>
      <c r="Z50" s="132">
        <v>0</v>
      </c>
      <c r="AA50" s="132">
        <v>0</v>
      </c>
      <c r="AB50" s="46">
        <f t="shared" si="8"/>
        <v>0</v>
      </c>
      <c r="AC50" s="47">
        <f t="shared" si="40"/>
        <v>0</v>
      </c>
      <c r="AD50" s="47">
        <f t="shared" si="40"/>
        <v>0</v>
      </c>
      <c r="AE50" s="48">
        <f t="shared" si="10"/>
        <v>0</v>
      </c>
      <c r="AF50" s="132">
        <v>0</v>
      </c>
      <c r="AG50" s="132">
        <v>0</v>
      </c>
    </row>
    <row r="51" spans="1:39" ht="22.6" customHeight="1" x14ac:dyDescent="0.3">
      <c r="A51" s="323"/>
      <c r="B51" s="322"/>
      <c r="C51" s="137">
        <v>33</v>
      </c>
      <c r="D51" s="26" t="s">
        <v>279</v>
      </c>
      <c r="E51" s="132">
        <v>0</v>
      </c>
      <c r="F51" s="132">
        <v>0</v>
      </c>
      <c r="G51" s="46">
        <f t="shared" si="35"/>
        <v>0</v>
      </c>
      <c r="H51" s="132">
        <v>0</v>
      </c>
      <c r="I51" s="132">
        <v>0</v>
      </c>
      <c r="J51" s="46">
        <f t="shared" si="36"/>
        <v>0</v>
      </c>
      <c r="K51" s="47">
        <f t="shared" si="38"/>
        <v>0</v>
      </c>
      <c r="L51" s="47">
        <f t="shared" si="38"/>
        <v>0</v>
      </c>
      <c r="M51" s="48">
        <f t="shared" si="37"/>
        <v>0</v>
      </c>
      <c r="N51" s="132">
        <v>0</v>
      </c>
      <c r="O51" s="132">
        <v>0</v>
      </c>
      <c r="P51" s="46">
        <f t="shared" si="3"/>
        <v>0</v>
      </c>
      <c r="Q51" s="132">
        <v>0</v>
      </c>
      <c r="R51" s="132">
        <v>0</v>
      </c>
      <c r="S51" s="46">
        <f t="shared" si="4"/>
        <v>0</v>
      </c>
      <c r="T51" s="47">
        <f t="shared" si="39"/>
        <v>0</v>
      </c>
      <c r="U51" s="47">
        <f t="shared" si="39"/>
        <v>0</v>
      </c>
      <c r="V51" s="48">
        <f t="shared" si="6"/>
        <v>0</v>
      </c>
      <c r="W51" s="132">
        <v>0</v>
      </c>
      <c r="X51" s="132">
        <v>0</v>
      </c>
      <c r="Y51" s="46">
        <f t="shared" si="7"/>
        <v>0</v>
      </c>
      <c r="Z51" s="132">
        <v>4.6705647600000004</v>
      </c>
      <c r="AA51" s="132">
        <v>0</v>
      </c>
      <c r="AB51" s="46">
        <f t="shared" si="8"/>
        <v>4.6705647600000004</v>
      </c>
      <c r="AC51" s="47">
        <f t="shared" si="40"/>
        <v>4.6705647600000004</v>
      </c>
      <c r="AD51" s="47">
        <f t="shared" si="40"/>
        <v>0</v>
      </c>
      <c r="AE51" s="48">
        <f t="shared" si="10"/>
        <v>4.6705647600000004</v>
      </c>
      <c r="AF51" s="132">
        <v>0.45159732000000002</v>
      </c>
      <c r="AG51" s="132">
        <v>0</v>
      </c>
      <c r="AM51" s="19" t="s">
        <v>392</v>
      </c>
    </row>
    <row r="52" spans="1:39" ht="22.6" customHeight="1" x14ac:dyDescent="0.3">
      <c r="A52" s="323"/>
      <c r="B52" s="322"/>
      <c r="C52" s="137">
        <v>34</v>
      </c>
      <c r="D52" s="26" t="s">
        <v>280</v>
      </c>
      <c r="E52" s="132">
        <v>0</v>
      </c>
      <c r="F52" s="132">
        <v>0</v>
      </c>
      <c r="G52" s="46">
        <f t="shared" si="35"/>
        <v>0</v>
      </c>
      <c r="H52" s="132">
        <v>0</v>
      </c>
      <c r="I52" s="132">
        <v>0</v>
      </c>
      <c r="J52" s="46">
        <f t="shared" si="36"/>
        <v>0</v>
      </c>
      <c r="K52" s="47">
        <f t="shared" si="38"/>
        <v>0</v>
      </c>
      <c r="L52" s="47">
        <f t="shared" si="38"/>
        <v>0</v>
      </c>
      <c r="M52" s="48">
        <f t="shared" si="37"/>
        <v>0</v>
      </c>
      <c r="N52" s="132">
        <v>0</v>
      </c>
      <c r="O52" s="132">
        <v>0</v>
      </c>
      <c r="P52" s="46">
        <f t="shared" si="3"/>
        <v>0</v>
      </c>
      <c r="Q52" s="132">
        <v>0</v>
      </c>
      <c r="R52" s="132">
        <v>0</v>
      </c>
      <c r="S52" s="46">
        <f t="shared" si="4"/>
        <v>0</v>
      </c>
      <c r="T52" s="47">
        <f t="shared" si="39"/>
        <v>0</v>
      </c>
      <c r="U52" s="47">
        <f t="shared" si="39"/>
        <v>0</v>
      </c>
      <c r="V52" s="48">
        <f t="shared" si="6"/>
        <v>0</v>
      </c>
      <c r="W52" s="132">
        <v>0</v>
      </c>
      <c r="X52" s="132">
        <v>0</v>
      </c>
      <c r="Y52" s="46">
        <f t="shared" si="7"/>
        <v>0</v>
      </c>
      <c r="Z52" s="132">
        <v>0</v>
      </c>
      <c r="AA52" s="132">
        <v>0</v>
      </c>
      <c r="AB52" s="46">
        <f t="shared" si="8"/>
        <v>0</v>
      </c>
      <c r="AC52" s="47">
        <f t="shared" si="40"/>
        <v>0</v>
      </c>
      <c r="AD52" s="47">
        <f t="shared" si="40"/>
        <v>0</v>
      </c>
      <c r="AE52" s="48">
        <f t="shared" si="10"/>
        <v>0</v>
      </c>
      <c r="AF52" s="132">
        <v>0</v>
      </c>
      <c r="AG52" s="132">
        <v>0</v>
      </c>
    </row>
    <row r="53" spans="1:39" ht="22.6" customHeight="1" x14ac:dyDescent="0.3">
      <c r="A53" s="323"/>
      <c r="B53" s="322"/>
      <c r="C53" s="137">
        <v>35</v>
      </c>
      <c r="D53" s="26" t="s">
        <v>281</v>
      </c>
      <c r="E53" s="132">
        <v>0</v>
      </c>
      <c r="F53" s="132">
        <v>0</v>
      </c>
      <c r="G53" s="46">
        <f t="shared" si="35"/>
        <v>0</v>
      </c>
      <c r="H53" s="132">
        <v>0</v>
      </c>
      <c r="I53" s="132">
        <v>0</v>
      </c>
      <c r="J53" s="46">
        <f t="shared" si="36"/>
        <v>0</v>
      </c>
      <c r="K53" s="47">
        <f t="shared" si="38"/>
        <v>0</v>
      </c>
      <c r="L53" s="47">
        <f t="shared" si="38"/>
        <v>0</v>
      </c>
      <c r="M53" s="48">
        <f t="shared" si="37"/>
        <v>0</v>
      </c>
      <c r="N53" s="132">
        <v>0</v>
      </c>
      <c r="O53" s="132">
        <v>0</v>
      </c>
      <c r="P53" s="46">
        <f t="shared" si="3"/>
        <v>0</v>
      </c>
      <c r="Q53" s="132">
        <v>0</v>
      </c>
      <c r="R53" s="132">
        <v>0</v>
      </c>
      <c r="S53" s="46">
        <f t="shared" si="4"/>
        <v>0</v>
      </c>
      <c r="T53" s="47">
        <f t="shared" si="39"/>
        <v>0</v>
      </c>
      <c r="U53" s="47">
        <f t="shared" si="39"/>
        <v>0</v>
      </c>
      <c r="V53" s="48">
        <f t="shared" si="6"/>
        <v>0</v>
      </c>
      <c r="W53" s="132">
        <v>0</v>
      </c>
      <c r="X53" s="132">
        <v>0</v>
      </c>
      <c r="Y53" s="46">
        <f t="shared" si="7"/>
        <v>0</v>
      </c>
      <c r="Z53" s="132">
        <v>0.54034335999999994</v>
      </c>
      <c r="AA53" s="132">
        <v>0</v>
      </c>
      <c r="AB53" s="46">
        <f t="shared" si="8"/>
        <v>0.54034335999999994</v>
      </c>
      <c r="AC53" s="47">
        <f t="shared" si="40"/>
        <v>0.54034335999999994</v>
      </c>
      <c r="AD53" s="47">
        <f t="shared" si="40"/>
        <v>0</v>
      </c>
      <c r="AE53" s="48">
        <f t="shared" si="10"/>
        <v>0.54034335999999994</v>
      </c>
      <c r="AF53" s="132">
        <v>0.23899799999999999</v>
      </c>
      <c r="AG53" s="132">
        <v>0</v>
      </c>
    </row>
    <row r="54" spans="1:39" ht="23.95" customHeight="1" x14ac:dyDescent="0.3">
      <c r="A54" s="323"/>
      <c r="B54" s="322"/>
      <c r="C54" s="137">
        <v>36</v>
      </c>
      <c r="D54" s="26" t="s">
        <v>282</v>
      </c>
      <c r="E54" s="132">
        <v>0</v>
      </c>
      <c r="F54" s="132">
        <v>0</v>
      </c>
      <c r="G54" s="46">
        <f t="shared" si="35"/>
        <v>0</v>
      </c>
      <c r="H54" s="132">
        <v>0</v>
      </c>
      <c r="I54" s="132">
        <v>0</v>
      </c>
      <c r="J54" s="46">
        <f t="shared" si="36"/>
        <v>0</v>
      </c>
      <c r="K54" s="47">
        <f t="shared" si="38"/>
        <v>0</v>
      </c>
      <c r="L54" s="47">
        <f t="shared" si="38"/>
        <v>0</v>
      </c>
      <c r="M54" s="48">
        <f t="shared" si="37"/>
        <v>0</v>
      </c>
      <c r="N54" s="132">
        <v>0</v>
      </c>
      <c r="O54" s="132">
        <v>0</v>
      </c>
      <c r="P54" s="46">
        <f t="shared" si="3"/>
        <v>0</v>
      </c>
      <c r="Q54" s="132">
        <v>0</v>
      </c>
      <c r="R54" s="132">
        <v>0</v>
      </c>
      <c r="S54" s="46">
        <f t="shared" si="4"/>
        <v>0</v>
      </c>
      <c r="T54" s="47">
        <f t="shared" si="39"/>
        <v>0</v>
      </c>
      <c r="U54" s="47">
        <f t="shared" si="39"/>
        <v>0</v>
      </c>
      <c r="V54" s="48">
        <f t="shared" si="6"/>
        <v>0</v>
      </c>
      <c r="W54" s="132">
        <v>0</v>
      </c>
      <c r="X54" s="132">
        <v>0</v>
      </c>
      <c r="Y54" s="46">
        <f t="shared" si="7"/>
        <v>0</v>
      </c>
      <c r="Z54" s="132">
        <v>0</v>
      </c>
      <c r="AA54" s="132">
        <v>0</v>
      </c>
      <c r="AB54" s="46">
        <f t="shared" si="8"/>
        <v>0</v>
      </c>
      <c r="AC54" s="47">
        <f t="shared" si="40"/>
        <v>0</v>
      </c>
      <c r="AD54" s="47">
        <f t="shared" si="40"/>
        <v>0</v>
      </c>
      <c r="AE54" s="48">
        <f t="shared" si="10"/>
        <v>0</v>
      </c>
      <c r="AF54" s="132">
        <v>0</v>
      </c>
      <c r="AG54" s="132">
        <v>0</v>
      </c>
    </row>
    <row r="55" spans="1:39" ht="28.55" customHeight="1" x14ac:dyDescent="0.3">
      <c r="A55" s="323"/>
      <c r="B55" s="322"/>
      <c r="C55" s="24"/>
      <c r="D55" s="28" t="s">
        <v>65</v>
      </c>
      <c r="E55" s="46">
        <f>SUM(E49:E54)</f>
        <v>0</v>
      </c>
      <c r="F55" s="46">
        <f t="shared" ref="F55:AG55" si="44">SUM(F49:F54)</f>
        <v>0</v>
      </c>
      <c r="G55" s="46">
        <f t="shared" si="44"/>
        <v>0</v>
      </c>
      <c r="H55" s="46">
        <f t="shared" si="44"/>
        <v>0</v>
      </c>
      <c r="I55" s="46">
        <f t="shared" si="44"/>
        <v>0</v>
      </c>
      <c r="J55" s="46">
        <f t="shared" si="44"/>
        <v>0</v>
      </c>
      <c r="K55" s="46">
        <f t="shared" si="44"/>
        <v>0</v>
      </c>
      <c r="L55" s="46">
        <f t="shared" si="44"/>
        <v>0</v>
      </c>
      <c r="M55" s="46">
        <f t="shared" si="44"/>
        <v>0</v>
      </c>
      <c r="N55" s="46">
        <f t="shared" si="44"/>
        <v>0</v>
      </c>
      <c r="O55" s="46">
        <f t="shared" si="44"/>
        <v>0</v>
      </c>
      <c r="P55" s="46">
        <f t="shared" si="44"/>
        <v>0</v>
      </c>
      <c r="Q55" s="46">
        <f t="shared" si="44"/>
        <v>0</v>
      </c>
      <c r="R55" s="46">
        <f t="shared" si="44"/>
        <v>0</v>
      </c>
      <c r="S55" s="46">
        <f t="shared" si="44"/>
        <v>0</v>
      </c>
      <c r="T55" s="46">
        <f t="shared" si="44"/>
        <v>0</v>
      </c>
      <c r="U55" s="46">
        <f t="shared" si="44"/>
        <v>0</v>
      </c>
      <c r="V55" s="46">
        <f t="shared" si="44"/>
        <v>0</v>
      </c>
      <c r="W55" s="46">
        <f t="shared" si="44"/>
        <v>0</v>
      </c>
      <c r="X55" s="46">
        <f t="shared" si="44"/>
        <v>0</v>
      </c>
      <c r="Y55" s="46">
        <f t="shared" si="44"/>
        <v>0</v>
      </c>
      <c r="Z55" s="46">
        <f t="shared" si="44"/>
        <v>5.21090812</v>
      </c>
      <c r="AA55" s="46">
        <f t="shared" si="44"/>
        <v>0</v>
      </c>
      <c r="AB55" s="46">
        <f t="shared" si="44"/>
        <v>5.21090812</v>
      </c>
      <c r="AC55" s="46">
        <f t="shared" si="44"/>
        <v>5.21090812</v>
      </c>
      <c r="AD55" s="46">
        <f t="shared" si="44"/>
        <v>0</v>
      </c>
      <c r="AE55" s="46">
        <f t="shared" si="10"/>
        <v>5.21090812</v>
      </c>
      <c r="AF55" s="46">
        <f t="shared" si="44"/>
        <v>0.69059532000000001</v>
      </c>
      <c r="AG55" s="46">
        <f t="shared" si="44"/>
        <v>0</v>
      </c>
    </row>
    <row r="56" spans="1:39" ht="29.25" customHeight="1" x14ac:dyDescent="0.3">
      <c r="A56" s="323">
        <v>6</v>
      </c>
      <c r="B56" s="322" t="s">
        <v>51</v>
      </c>
      <c r="C56" s="137">
        <v>37</v>
      </c>
      <c r="D56" s="26" t="s">
        <v>81</v>
      </c>
      <c r="E56" s="132">
        <v>0</v>
      </c>
      <c r="F56" s="132">
        <v>0</v>
      </c>
      <c r="G56" s="46">
        <f t="shared" si="35"/>
        <v>0</v>
      </c>
      <c r="H56" s="132">
        <v>1</v>
      </c>
      <c r="I56" s="132">
        <v>0</v>
      </c>
      <c r="J56" s="46">
        <f t="shared" si="36"/>
        <v>1</v>
      </c>
      <c r="K56" s="47">
        <f t="shared" si="38"/>
        <v>1</v>
      </c>
      <c r="L56" s="47">
        <f t="shared" si="38"/>
        <v>0</v>
      </c>
      <c r="M56" s="48">
        <f t="shared" si="37"/>
        <v>1</v>
      </c>
      <c r="N56" s="132">
        <v>0</v>
      </c>
      <c r="O56" s="132">
        <v>0</v>
      </c>
      <c r="P56" s="46">
        <f t="shared" si="3"/>
        <v>0</v>
      </c>
      <c r="Q56" s="132">
        <v>2</v>
      </c>
      <c r="R56" s="132">
        <v>0</v>
      </c>
      <c r="S56" s="46">
        <f t="shared" si="4"/>
        <v>2</v>
      </c>
      <c r="T56" s="47">
        <f t="shared" si="39"/>
        <v>2</v>
      </c>
      <c r="U56" s="47">
        <f t="shared" si="39"/>
        <v>0</v>
      </c>
      <c r="V56" s="48">
        <f t="shared" si="6"/>
        <v>2</v>
      </c>
      <c r="W56" s="132">
        <v>4.5665399800000008</v>
      </c>
      <c r="X56" s="132">
        <v>0</v>
      </c>
      <c r="Y56" s="46">
        <f t="shared" si="7"/>
        <v>4.5665399800000008</v>
      </c>
      <c r="Z56" s="132">
        <v>14.005022709999999</v>
      </c>
      <c r="AA56" s="132">
        <v>0</v>
      </c>
      <c r="AB56" s="46">
        <f t="shared" si="8"/>
        <v>14.005022709999999</v>
      </c>
      <c r="AC56" s="47">
        <f t="shared" si="40"/>
        <v>18.57156269</v>
      </c>
      <c r="AD56" s="47">
        <f t="shared" si="40"/>
        <v>0</v>
      </c>
      <c r="AE56" s="48">
        <f t="shared" si="10"/>
        <v>18.57156269</v>
      </c>
      <c r="AF56" s="132">
        <v>2.8422006</v>
      </c>
      <c r="AG56" s="132">
        <v>0</v>
      </c>
    </row>
    <row r="57" spans="1:39" ht="34.5" customHeight="1" x14ac:dyDescent="0.3">
      <c r="A57" s="323"/>
      <c r="B57" s="322"/>
      <c r="C57" s="137">
        <v>38</v>
      </c>
      <c r="D57" s="26" t="s">
        <v>82</v>
      </c>
      <c r="E57" s="132">
        <v>0</v>
      </c>
      <c r="F57" s="132">
        <v>0</v>
      </c>
      <c r="G57" s="46">
        <f t="shared" si="35"/>
        <v>0</v>
      </c>
      <c r="H57" s="132">
        <v>0</v>
      </c>
      <c r="I57" s="132">
        <v>0</v>
      </c>
      <c r="J57" s="46">
        <f t="shared" si="36"/>
        <v>0</v>
      </c>
      <c r="K57" s="47">
        <f t="shared" si="38"/>
        <v>0</v>
      </c>
      <c r="L57" s="47">
        <f t="shared" si="38"/>
        <v>0</v>
      </c>
      <c r="M57" s="48">
        <f t="shared" si="37"/>
        <v>0</v>
      </c>
      <c r="N57" s="132">
        <v>0</v>
      </c>
      <c r="O57" s="132">
        <v>0</v>
      </c>
      <c r="P57" s="46">
        <f t="shared" si="3"/>
        <v>0</v>
      </c>
      <c r="Q57" s="132">
        <v>0</v>
      </c>
      <c r="R57" s="132">
        <v>0</v>
      </c>
      <c r="S57" s="46">
        <f t="shared" si="4"/>
        <v>0</v>
      </c>
      <c r="T57" s="47">
        <f t="shared" si="39"/>
        <v>0</v>
      </c>
      <c r="U57" s="47">
        <f t="shared" si="39"/>
        <v>0</v>
      </c>
      <c r="V57" s="48">
        <f t="shared" si="6"/>
        <v>0</v>
      </c>
      <c r="W57" s="132">
        <v>0</v>
      </c>
      <c r="X57" s="132">
        <v>0</v>
      </c>
      <c r="Y57" s="46">
        <f t="shared" si="7"/>
        <v>0</v>
      </c>
      <c r="Z57" s="132">
        <v>193.03911201999998</v>
      </c>
      <c r="AA57" s="132">
        <v>1.2824741800000001</v>
      </c>
      <c r="AB57" s="46">
        <f t="shared" si="8"/>
        <v>194.32158619999998</v>
      </c>
      <c r="AC57" s="47">
        <f t="shared" si="40"/>
        <v>193.03911201999998</v>
      </c>
      <c r="AD57" s="47">
        <f t="shared" si="40"/>
        <v>1.2824741800000001</v>
      </c>
      <c r="AE57" s="48">
        <f t="shared" si="10"/>
        <v>194.32158619999998</v>
      </c>
      <c r="AF57" s="132">
        <v>18.591396169999999</v>
      </c>
      <c r="AG57" s="132">
        <v>0</v>
      </c>
    </row>
    <row r="58" spans="1:39" ht="22.6" customHeight="1" x14ac:dyDescent="0.3">
      <c r="A58" s="323"/>
      <c r="B58" s="322"/>
      <c r="C58" s="137">
        <v>39</v>
      </c>
      <c r="D58" s="26" t="s">
        <v>83</v>
      </c>
      <c r="E58" s="132">
        <v>0</v>
      </c>
      <c r="F58" s="132">
        <v>0</v>
      </c>
      <c r="G58" s="46">
        <f t="shared" si="35"/>
        <v>0</v>
      </c>
      <c r="H58" s="132">
        <v>0</v>
      </c>
      <c r="I58" s="132">
        <v>0</v>
      </c>
      <c r="J58" s="46">
        <f t="shared" si="36"/>
        <v>0</v>
      </c>
      <c r="K58" s="47">
        <f t="shared" si="38"/>
        <v>0</v>
      </c>
      <c r="L58" s="47">
        <f t="shared" si="38"/>
        <v>0</v>
      </c>
      <c r="M58" s="48">
        <f t="shared" si="37"/>
        <v>0</v>
      </c>
      <c r="N58" s="132">
        <v>0</v>
      </c>
      <c r="O58" s="132">
        <v>0</v>
      </c>
      <c r="P58" s="46">
        <f t="shared" si="3"/>
        <v>0</v>
      </c>
      <c r="Q58" s="132">
        <v>0</v>
      </c>
      <c r="R58" s="132">
        <v>0</v>
      </c>
      <c r="S58" s="46">
        <f t="shared" si="4"/>
        <v>0</v>
      </c>
      <c r="T58" s="47">
        <f t="shared" si="39"/>
        <v>0</v>
      </c>
      <c r="U58" s="47">
        <f t="shared" si="39"/>
        <v>0</v>
      </c>
      <c r="V58" s="48">
        <f t="shared" si="6"/>
        <v>0</v>
      </c>
      <c r="W58" s="132">
        <v>0</v>
      </c>
      <c r="X58" s="132">
        <v>0</v>
      </c>
      <c r="Y58" s="46">
        <f t="shared" si="7"/>
        <v>0</v>
      </c>
      <c r="Z58" s="132">
        <v>8.9422005999999996</v>
      </c>
      <c r="AA58" s="132">
        <v>1.7945985900000003</v>
      </c>
      <c r="AB58" s="46">
        <f t="shared" si="8"/>
        <v>10.736799189999999</v>
      </c>
      <c r="AC58" s="47">
        <f t="shared" si="40"/>
        <v>8.9422005999999996</v>
      </c>
      <c r="AD58" s="47">
        <f t="shared" si="40"/>
        <v>1.7945985900000003</v>
      </c>
      <c r="AE58" s="48">
        <f t="shared" si="10"/>
        <v>10.736799189999999</v>
      </c>
      <c r="AF58" s="132">
        <v>2.3049518999999998</v>
      </c>
      <c r="AG58" s="132">
        <v>0</v>
      </c>
    </row>
    <row r="59" spans="1:39" ht="23.95" customHeight="1" x14ac:dyDescent="0.3">
      <c r="A59" s="323"/>
      <c r="B59" s="322"/>
      <c r="C59" s="137">
        <v>40</v>
      </c>
      <c r="D59" s="26" t="s">
        <v>283</v>
      </c>
      <c r="E59" s="132">
        <v>0</v>
      </c>
      <c r="F59" s="132">
        <v>0</v>
      </c>
      <c r="G59" s="46">
        <f t="shared" si="35"/>
        <v>0</v>
      </c>
      <c r="H59" s="132">
        <v>0</v>
      </c>
      <c r="I59" s="132">
        <v>0</v>
      </c>
      <c r="J59" s="46">
        <f t="shared" si="36"/>
        <v>0</v>
      </c>
      <c r="K59" s="47">
        <f t="shared" si="38"/>
        <v>0</v>
      </c>
      <c r="L59" s="47">
        <f t="shared" si="38"/>
        <v>0</v>
      </c>
      <c r="M59" s="48">
        <f t="shared" si="37"/>
        <v>0</v>
      </c>
      <c r="N59" s="132">
        <v>0</v>
      </c>
      <c r="O59" s="132">
        <v>0</v>
      </c>
      <c r="P59" s="46">
        <f t="shared" si="3"/>
        <v>0</v>
      </c>
      <c r="Q59" s="132">
        <v>0</v>
      </c>
      <c r="R59" s="132">
        <v>0</v>
      </c>
      <c r="S59" s="46">
        <f t="shared" si="4"/>
        <v>0</v>
      </c>
      <c r="T59" s="47">
        <f t="shared" si="39"/>
        <v>0</v>
      </c>
      <c r="U59" s="47">
        <f t="shared" si="39"/>
        <v>0</v>
      </c>
      <c r="V59" s="48">
        <f t="shared" si="6"/>
        <v>0</v>
      </c>
      <c r="W59" s="132">
        <v>0</v>
      </c>
      <c r="X59" s="132">
        <v>0</v>
      </c>
      <c r="Y59" s="46">
        <f t="shared" si="7"/>
        <v>0</v>
      </c>
      <c r="Z59" s="132">
        <v>0</v>
      </c>
      <c r="AA59" s="132">
        <v>0</v>
      </c>
      <c r="AB59" s="46">
        <f t="shared" si="8"/>
        <v>0</v>
      </c>
      <c r="AC59" s="47">
        <f t="shared" si="40"/>
        <v>0</v>
      </c>
      <c r="AD59" s="47">
        <f t="shared" si="40"/>
        <v>0</v>
      </c>
      <c r="AE59" s="48">
        <f t="shared" si="10"/>
        <v>0</v>
      </c>
      <c r="AF59" s="132">
        <v>0</v>
      </c>
      <c r="AG59" s="132">
        <v>0</v>
      </c>
    </row>
    <row r="60" spans="1:39" ht="31.05" x14ac:dyDescent="0.3">
      <c r="A60" s="323"/>
      <c r="B60" s="322"/>
      <c r="C60" s="137">
        <v>41</v>
      </c>
      <c r="D60" s="26" t="s">
        <v>284</v>
      </c>
      <c r="E60" s="132">
        <v>0</v>
      </c>
      <c r="F60" s="132">
        <v>0</v>
      </c>
      <c r="G60" s="46">
        <f t="shared" si="35"/>
        <v>0</v>
      </c>
      <c r="H60" s="132">
        <v>0</v>
      </c>
      <c r="I60" s="132">
        <v>0</v>
      </c>
      <c r="J60" s="46">
        <f t="shared" si="36"/>
        <v>0</v>
      </c>
      <c r="K60" s="47">
        <f t="shared" si="38"/>
        <v>0</v>
      </c>
      <c r="L60" s="47">
        <f t="shared" si="38"/>
        <v>0</v>
      </c>
      <c r="M60" s="48">
        <f t="shared" si="37"/>
        <v>0</v>
      </c>
      <c r="N60" s="132">
        <v>0</v>
      </c>
      <c r="O60" s="132">
        <v>0</v>
      </c>
      <c r="P60" s="46">
        <f t="shared" si="3"/>
        <v>0</v>
      </c>
      <c r="Q60" s="132">
        <v>0</v>
      </c>
      <c r="R60" s="132">
        <v>0</v>
      </c>
      <c r="S60" s="46">
        <f t="shared" si="4"/>
        <v>0</v>
      </c>
      <c r="T60" s="47">
        <f t="shared" si="39"/>
        <v>0</v>
      </c>
      <c r="U60" s="47">
        <f t="shared" si="39"/>
        <v>0</v>
      </c>
      <c r="V60" s="48">
        <f t="shared" si="6"/>
        <v>0</v>
      </c>
      <c r="W60" s="132">
        <v>0</v>
      </c>
      <c r="X60" s="132">
        <v>0</v>
      </c>
      <c r="Y60" s="46">
        <f t="shared" si="7"/>
        <v>0</v>
      </c>
      <c r="Z60" s="132">
        <v>0</v>
      </c>
      <c r="AA60" s="132">
        <v>0</v>
      </c>
      <c r="AB60" s="46">
        <f t="shared" si="8"/>
        <v>0</v>
      </c>
      <c r="AC60" s="47">
        <f t="shared" si="40"/>
        <v>0</v>
      </c>
      <c r="AD60" s="47">
        <f t="shared" si="40"/>
        <v>0</v>
      </c>
      <c r="AE60" s="48">
        <f t="shared" si="10"/>
        <v>0</v>
      </c>
      <c r="AF60" s="132">
        <v>0</v>
      </c>
      <c r="AG60" s="132">
        <v>0</v>
      </c>
    </row>
    <row r="61" spans="1:39" ht="35.35" customHeight="1" x14ac:dyDescent="0.3">
      <c r="A61" s="323"/>
      <c r="B61" s="322"/>
      <c r="C61" s="137">
        <v>42</v>
      </c>
      <c r="D61" s="26" t="s">
        <v>84</v>
      </c>
      <c r="E61" s="132">
        <v>0</v>
      </c>
      <c r="F61" s="132">
        <v>0</v>
      </c>
      <c r="G61" s="46">
        <f t="shared" si="35"/>
        <v>0</v>
      </c>
      <c r="H61" s="132">
        <v>0</v>
      </c>
      <c r="I61" s="132">
        <v>0</v>
      </c>
      <c r="J61" s="46">
        <f t="shared" si="36"/>
        <v>0</v>
      </c>
      <c r="K61" s="47">
        <f t="shared" si="38"/>
        <v>0</v>
      </c>
      <c r="L61" s="47">
        <f t="shared" si="38"/>
        <v>0</v>
      </c>
      <c r="M61" s="48">
        <f t="shared" si="37"/>
        <v>0</v>
      </c>
      <c r="N61" s="132">
        <v>0</v>
      </c>
      <c r="O61" s="132">
        <v>0</v>
      </c>
      <c r="P61" s="46">
        <f t="shared" si="3"/>
        <v>0</v>
      </c>
      <c r="Q61" s="132">
        <v>0</v>
      </c>
      <c r="R61" s="132">
        <v>0</v>
      </c>
      <c r="S61" s="46">
        <f t="shared" si="4"/>
        <v>0</v>
      </c>
      <c r="T61" s="47">
        <f t="shared" si="39"/>
        <v>0</v>
      </c>
      <c r="U61" s="47">
        <f t="shared" si="39"/>
        <v>0</v>
      </c>
      <c r="V61" s="48">
        <f t="shared" si="6"/>
        <v>0</v>
      </c>
      <c r="W61" s="132">
        <v>0</v>
      </c>
      <c r="X61" s="132">
        <v>0</v>
      </c>
      <c r="Y61" s="46">
        <f t="shared" si="7"/>
        <v>0</v>
      </c>
      <c r="Z61" s="132">
        <v>0</v>
      </c>
      <c r="AA61" s="132">
        <v>0</v>
      </c>
      <c r="AB61" s="46">
        <f t="shared" si="8"/>
        <v>0</v>
      </c>
      <c r="AC61" s="47">
        <f t="shared" si="40"/>
        <v>0</v>
      </c>
      <c r="AD61" s="47">
        <f t="shared" si="40"/>
        <v>0</v>
      </c>
      <c r="AE61" s="48">
        <f t="shared" si="10"/>
        <v>0</v>
      </c>
      <c r="AF61" s="132">
        <v>0</v>
      </c>
      <c r="AG61" s="132">
        <v>0</v>
      </c>
    </row>
    <row r="62" spans="1:39" ht="32.299999999999997" customHeight="1" x14ac:dyDescent="0.3">
      <c r="A62" s="323"/>
      <c r="B62" s="322"/>
      <c r="C62" s="137">
        <v>43</v>
      </c>
      <c r="D62" s="26" t="s">
        <v>285</v>
      </c>
      <c r="E62" s="132">
        <v>0</v>
      </c>
      <c r="F62" s="132">
        <v>0</v>
      </c>
      <c r="G62" s="46">
        <f t="shared" si="35"/>
        <v>0</v>
      </c>
      <c r="H62" s="132">
        <v>0</v>
      </c>
      <c r="I62" s="132">
        <v>0</v>
      </c>
      <c r="J62" s="46">
        <f t="shared" si="36"/>
        <v>0</v>
      </c>
      <c r="K62" s="47">
        <f t="shared" si="38"/>
        <v>0</v>
      </c>
      <c r="L62" s="47">
        <f t="shared" si="38"/>
        <v>0</v>
      </c>
      <c r="M62" s="48">
        <f t="shared" si="37"/>
        <v>0</v>
      </c>
      <c r="N62" s="132">
        <v>0</v>
      </c>
      <c r="O62" s="132">
        <v>0</v>
      </c>
      <c r="P62" s="46">
        <f t="shared" si="3"/>
        <v>0</v>
      </c>
      <c r="Q62" s="132">
        <v>0</v>
      </c>
      <c r="R62" s="132">
        <v>0</v>
      </c>
      <c r="S62" s="46">
        <f t="shared" si="4"/>
        <v>0</v>
      </c>
      <c r="T62" s="47">
        <f t="shared" si="39"/>
        <v>0</v>
      </c>
      <c r="U62" s="47">
        <f t="shared" si="39"/>
        <v>0</v>
      </c>
      <c r="V62" s="48">
        <f t="shared" si="6"/>
        <v>0</v>
      </c>
      <c r="W62" s="132">
        <v>0</v>
      </c>
      <c r="X62" s="132">
        <v>0</v>
      </c>
      <c r="Y62" s="46">
        <f t="shared" si="7"/>
        <v>0</v>
      </c>
      <c r="Z62" s="132">
        <v>0</v>
      </c>
      <c r="AA62" s="132">
        <v>0</v>
      </c>
      <c r="AB62" s="46">
        <f t="shared" si="8"/>
        <v>0</v>
      </c>
      <c r="AC62" s="47">
        <f t="shared" si="40"/>
        <v>0</v>
      </c>
      <c r="AD62" s="47">
        <f t="shared" si="40"/>
        <v>0</v>
      </c>
      <c r="AE62" s="48">
        <f t="shared" si="10"/>
        <v>0</v>
      </c>
      <c r="AF62" s="132">
        <v>0</v>
      </c>
      <c r="AG62" s="132">
        <v>0</v>
      </c>
    </row>
    <row r="63" spans="1:39" ht="36.700000000000003" customHeight="1" x14ac:dyDescent="0.3">
      <c r="A63" s="323"/>
      <c r="B63" s="322"/>
      <c r="C63" s="137">
        <v>44</v>
      </c>
      <c r="D63" s="26" t="s">
        <v>286</v>
      </c>
      <c r="E63" s="132">
        <v>0</v>
      </c>
      <c r="F63" s="132">
        <v>0</v>
      </c>
      <c r="G63" s="46">
        <f t="shared" si="35"/>
        <v>0</v>
      </c>
      <c r="H63" s="132">
        <v>0</v>
      </c>
      <c r="I63" s="132">
        <v>0</v>
      </c>
      <c r="J63" s="46">
        <f t="shared" si="36"/>
        <v>0</v>
      </c>
      <c r="K63" s="47">
        <f t="shared" si="38"/>
        <v>0</v>
      </c>
      <c r="L63" s="47">
        <f t="shared" si="38"/>
        <v>0</v>
      </c>
      <c r="M63" s="48">
        <f t="shared" si="37"/>
        <v>0</v>
      </c>
      <c r="N63" s="132">
        <v>0</v>
      </c>
      <c r="O63" s="132">
        <v>0</v>
      </c>
      <c r="P63" s="46">
        <f t="shared" si="3"/>
        <v>0</v>
      </c>
      <c r="Q63" s="132">
        <v>0</v>
      </c>
      <c r="R63" s="132">
        <v>0</v>
      </c>
      <c r="S63" s="46">
        <f t="shared" si="4"/>
        <v>0</v>
      </c>
      <c r="T63" s="47">
        <f t="shared" si="39"/>
        <v>0</v>
      </c>
      <c r="U63" s="47">
        <f t="shared" si="39"/>
        <v>0</v>
      </c>
      <c r="V63" s="48">
        <f t="shared" si="6"/>
        <v>0</v>
      </c>
      <c r="W63" s="132">
        <v>0</v>
      </c>
      <c r="X63" s="132">
        <v>0</v>
      </c>
      <c r="Y63" s="46">
        <f t="shared" si="7"/>
        <v>0</v>
      </c>
      <c r="Z63" s="132">
        <v>0</v>
      </c>
      <c r="AA63" s="132">
        <v>0</v>
      </c>
      <c r="AB63" s="46">
        <f t="shared" si="8"/>
        <v>0</v>
      </c>
      <c r="AC63" s="47">
        <f t="shared" si="40"/>
        <v>0</v>
      </c>
      <c r="AD63" s="47">
        <f t="shared" si="40"/>
        <v>0</v>
      </c>
      <c r="AE63" s="48">
        <f t="shared" si="10"/>
        <v>0</v>
      </c>
      <c r="AF63" s="132">
        <v>0</v>
      </c>
      <c r="AG63" s="132">
        <v>0</v>
      </c>
    </row>
    <row r="64" spans="1:39" ht="33.799999999999997" customHeight="1" x14ac:dyDescent="0.3">
      <c r="A64" s="323"/>
      <c r="B64" s="322"/>
      <c r="C64" s="137">
        <v>45</v>
      </c>
      <c r="D64" s="26" t="s">
        <v>287</v>
      </c>
      <c r="E64" s="132">
        <v>0</v>
      </c>
      <c r="F64" s="132">
        <v>0</v>
      </c>
      <c r="G64" s="46">
        <f t="shared" si="35"/>
        <v>0</v>
      </c>
      <c r="H64" s="132">
        <v>0</v>
      </c>
      <c r="I64" s="132">
        <v>0</v>
      </c>
      <c r="J64" s="46">
        <f t="shared" si="36"/>
        <v>0</v>
      </c>
      <c r="K64" s="47">
        <f t="shared" si="38"/>
        <v>0</v>
      </c>
      <c r="L64" s="47">
        <f t="shared" si="38"/>
        <v>0</v>
      </c>
      <c r="M64" s="48">
        <f t="shared" si="37"/>
        <v>0</v>
      </c>
      <c r="N64" s="132">
        <v>0</v>
      </c>
      <c r="O64" s="132">
        <v>0</v>
      </c>
      <c r="P64" s="46">
        <f t="shared" si="3"/>
        <v>0</v>
      </c>
      <c r="Q64" s="132">
        <v>0</v>
      </c>
      <c r="R64" s="132">
        <v>0</v>
      </c>
      <c r="S64" s="46">
        <f t="shared" si="4"/>
        <v>0</v>
      </c>
      <c r="T64" s="47">
        <f t="shared" si="39"/>
        <v>0</v>
      </c>
      <c r="U64" s="47">
        <f t="shared" si="39"/>
        <v>0</v>
      </c>
      <c r="V64" s="48">
        <f t="shared" si="6"/>
        <v>0</v>
      </c>
      <c r="W64" s="132">
        <v>0</v>
      </c>
      <c r="X64" s="132">
        <v>0</v>
      </c>
      <c r="Y64" s="46">
        <f t="shared" si="7"/>
        <v>0</v>
      </c>
      <c r="Z64" s="132">
        <v>0</v>
      </c>
      <c r="AA64" s="132">
        <v>0</v>
      </c>
      <c r="AB64" s="46">
        <f t="shared" si="8"/>
        <v>0</v>
      </c>
      <c r="AC64" s="47">
        <f t="shared" si="40"/>
        <v>0</v>
      </c>
      <c r="AD64" s="47">
        <f t="shared" si="40"/>
        <v>0</v>
      </c>
      <c r="AE64" s="48">
        <f t="shared" si="10"/>
        <v>0</v>
      </c>
      <c r="AF64" s="132">
        <v>0</v>
      </c>
      <c r="AG64" s="132">
        <v>0</v>
      </c>
    </row>
    <row r="65" spans="1:33" ht="21.05" customHeight="1" x14ac:dyDescent="0.3">
      <c r="A65" s="323"/>
      <c r="B65" s="322"/>
      <c r="C65" s="137">
        <v>46</v>
      </c>
      <c r="D65" s="26" t="s">
        <v>108</v>
      </c>
      <c r="E65" s="132">
        <v>0</v>
      </c>
      <c r="F65" s="132">
        <v>0</v>
      </c>
      <c r="G65" s="46">
        <f t="shared" si="35"/>
        <v>0</v>
      </c>
      <c r="H65" s="132">
        <v>0</v>
      </c>
      <c r="I65" s="132">
        <v>0</v>
      </c>
      <c r="J65" s="46">
        <f t="shared" si="36"/>
        <v>0</v>
      </c>
      <c r="K65" s="47">
        <f t="shared" si="38"/>
        <v>0</v>
      </c>
      <c r="L65" s="47">
        <f t="shared" si="38"/>
        <v>0</v>
      </c>
      <c r="M65" s="48">
        <f t="shared" si="37"/>
        <v>0</v>
      </c>
      <c r="N65" s="132">
        <v>0</v>
      </c>
      <c r="O65" s="132">
        <v>0</v>
      </c>
      <c r="P65" s="46">
        <f t="shared" si="3"/>
        <v>0</v>
      </c>
      <c r="Q65" s="132">
        <v>0</v>
      </c>
      <c r="R65" s="132">
        <v>0</v>
      </c>
      <c r="S65" s="46">
        <f t="shared" si="4"/>
        <v>0</v>
      </c>
      <c r="T65" s="47">
        <f t="shared" si="39"/>
        <v>0</v>
      </c>
      <c r="U65" s="47">
        <f t="shared" si="39"/>
        <v>0</v>
      </c>
      <c r="V65" s="48">
        <f t="shared" si="6"/>
        <v>0</v>
      </c>
      <c r="W65" s="132">
        <v>0</v>
      </c>
      <c r="X65" s="132">
        <v>0</v>
      </c>
      <c r="Y65" s="46">
        <f t="shared" si="7"/>
        <v>0</v>
      </c>
      <c r="Z65" s="132">
        <v>0</v>
      </c>
      <c r="AA65" s="132">
        <v>0</v>
      </c>
      <c r="AB65" s="46">
        <f t="shared" si="8"/>
        <v>0</v>
      </c>
      <c r="AC65" s="47">
        <f t="shared" si="40"/>
        <v>0</v>
      </c>
      <c r="AD65" s="47">
        <f t="shared" si="40"/>
        <v>0</v>
      </c>
      <c r="AE65" s="48">
        <f t="shared" si="10"/>
        <v>0</v>
      </c>
      <c r="AF65" s="132">
        <v>0</v>
      </c>
      <c r="AG65" s="132">
        <v>0</v>
      </c>
    </row>
    <row r="66" spans="1:33" ht="15.55" x14ac:dyDescent="0.3">
      <c r="A66" s="323"/>
      <c r="B66" s="322"/>
      <c r="C66" s="137">
        <v>47</v>
      </c>
      <c r="D66" s="26" t="s">
        <v>288</v>
      </c>
      <c r="E66" s="132">
        <v>0</v>
      </c>
      <c r="F66" s="132">
        <v>0</v>
      </c>
      <c r="G66" s="46">
        <f t="shared" si="35"/>
        <v>0</v>
      </c>
      <c r="H66" s="132">
        <v>0</v>
      </c>
      <c r="I66" s="132">
        <v>0</v>
      </c>
      <c r="J66" s="46">
        <f t="shared" si="36"/>
        <v>0</v>
      </c>
      <c r="K66" s="47">
        <f t="shared" si="38"/>
        <v>0</v>
      </c>
      <c r="L66" s="47">
        <f t="shared" si="38"/>
        <v>0</v>
      </c>
      <c r="M66" s="48">
        <f t="shared" si="37"/>
        <v>0</v>
      </c>
      <c r="N66" s="132">
        <v>0</v>
      </c>
      <c r="O66" s="132">
        <v>0</v>
      </c>
      <c r="P66" s="46">
        <f t="shared" si="3"/>
        <v>0</v>
      </c>
      <c r="Q66" s="132">
        <v>0</v>
      </c>
      <c r="R66" s="132">
        <v>0</v>
      </c>
      <c r="S66" s="46">
        <f t="shared" si="4"/>
        <v>0</v>
      </c>
      <c r="T66" s="47">
        <f t="shared" si="39"/>
        <v>0</v>
      </c>
      <c r="U66" s="47">
        <f t="shared" si="39"/>
        <v>0</v>
      </c>
      <c r="V66" s="48">
        <f t="shared" si="6"/>
        <v>0</v>
      </c>
      <c r="W66" s="132">
        <v>0</v>
      </c>
      <c r="X66" s="132">
        <v>0</v>
      </c>
      <c r="Y66" s="46">
        <f t="shared" si="7"/>
        <v>0</v>
      </c>
      <c r="Z66" s="132">
        <v>0</v>
      </c>
      <c r="AA66" s="132">
        <v>0</v>
      </c>
      <c r="AB66" s="46">
        <f t="shared" si="8"/>
        <v>0</v>
      </c>
      <c r="AC66" s="47">
        <f t="shared" si="40"/>
        <v>0</v>
      </c>
      <c r="AD66" s="47">
        <f t="shared" si="40"/>
        <v>0</v>
      </c>
      <c r="AE66" s="48">
        <f t="shared" si="10"/>
        <v>0</v>
      </c>
      <c r="AF66" s="132">
        <v>0</v>
      </c>
      <c r="AG66" s="132">
        <v>0</v>
      </c>
    </row>
    <row r="67" spans="1:33" ht="25.5" customHeight="1" x14ac:dyDescent="0.3">
      <c r="A67" s="323"/>
      <c r="B67" s="322"/>
      <c r="C67" s="24"/>
      <c r="D67" s="28" t="s">
        <v>65</v>
      </c>
      <c r="E67" s="46">
        <f>SUM(E56:E66)</f>
        <v>0</v>
      </c>
      <c r="F67" s="46">
        <f t="shared" ref="F67:AG67" si="45">SUM(F56:F66)</f>
        <v>0</v>
      </c>
      <c r="G67" s="46">
        <f t="shared" si="45"/>
        <v>0</v>
      </c>
      <c r="H67" s="46">
        <f t="shared" si="45"/>
        <v>1</v>
      </c>
      <c r="I67" s="46">
        <f t="shared" si="45"/>
        <v>0</v>
      </c>
      <c r="J67" s="46">
        <f t="shared" si="45"/>
        <v>1</v>
      </c>
      <c r="K67" s="46">
        <f t="shared" si="45"/>
        <v>1</v>
      </c>
      <c r="L67" s="46">
        <f t="shared" si="45"/>
        <v>0</v>
      </c>
      <c r="M67" s="46">
        <f t="shared" si="45"/>
        <v>1</v>
      </c>
      <c r="N67" s="46">
        <f t="shared" si="45"/>
        <v>0</v>
      </c>
      <c r="O67" s="46">
        <f t="shared" si="45"/>
        <v>0</v>
      </c>
      <c r="P67" s="46">
        <f t="shared" si="45"/>
        <v>0</v>
      </c>
      <c r="Q67" s="46">
        <f t="shared" si="45"/>
        <v>2</v>
      </c>
      <c r="R67" s="46">
        <f t="shared" si="45"/>
        <v>0</v>
      </c>
      <c r="S67" s="46">
        <f t="shared" si="45"/>
        <v>2</v>
      </c>
      <c r="T67" s="46">
        <f t="shared" si="45"/>
        <v>2</v>
      </c>
      <c r="U67" s="46">
        <f t="shared" si="45"/>
        <v>0</v>
      </c>
      <c r="V67" s="46">
        <f t="shared" si="45"/>
        <v>2</v>
      </c>
      <c r="W67" s="46">
        <f t="shared" si="45"/>
        <v>4.5665399800000008</v>
      </c>
      <c r="X67" s="46">
        <f t="shared" si="45"/>
        <v>0</v>
      </c>
      <c r="Y67" s="46">
        <f t="shared" si="45"/>
        <v>4.5665399800000008</v>
      </c>
      <c r="Z67" s="46">
        <f t="shared" si="45"/>
        <v>215.98633532999997</v>
      </c>
      <c r="AA67" s="46">
        <f t="shared" si="45"/>
        <v>3.0770727700000005</v>
      </c>
      <c r="AB67" s="46">
        <f t="shared" si="45"/>
        <v>219.06340809999998</v>
      </c>
      <c r="AC67" s="46">
        <f t="shared" si="45"/>
        <v>220.55287530999999</v>
      </c>
      <c r="AD67" s="46">
        <f t="shared" si="45"/>
        <v>3.0770727700000005</v>
      </c>
      <c r="AE67" s="46">
        <f t="shared" si="10"/>
        <v>223.62994807999999</v>
      </c>
      <c r="AF67" s="46">
        <f t="shared" si="45"/>
        <v>23.73854867</v>
      </c>
      <c r="AG67" s="46">
        <f t="shared" si="45"/>
        <v>0</v>
      </c>
    </row>
    <row r="68" spans="1:33" ht="32.950000000000003" customHeight="1" x14ac:dyDescent="0.3">
      <c r="A68" s="323">
        <v>7</v>
      </c>
      <c r="B68" s="322" t="s">
        <v>7</v>
      </c>
      <c r="C68" s="137">
        <v>48</v>
      </c>
      <c r="D68" s="29" t="s">
        <v>85</v>
      </c>
      <c r="E68" s="132">
        <v>0</v>
      </c>
      <c r="F68" s="132">
        <v>0</v>
      </c>
      <c r="G68" s="46">
        <f t="shared" si="35"/>
        <v>0</v>
      </c>
      <c r="H68" s="132">
        <v>0</v>
      </c>
      <c r="I68" s="132">
        <v>0</v>
      </c>
      <c r="J68" s="46">
        <f t="shared" si="36"/>
        <v>0</v>
      </c>
      <c r="K68" s="47">
        <f t="shared" si="38"/>
        <v>0</v>
      </c>
      <c r="L68" s="47">
        <f t="shared" si="38"/>
        <v>0</v>
      </c>
      <c r="M68" s="48">
        <f t="shared" si="37"/>
        <v>0</v>
      </c>
      <c r="N68" s="132">
        <v>0</v>
      </c>
      <c r="O68" s="132">
        <v>0</v>
      </c>
      <c r="P68" s="46">
        <f t="shared" si="3"/>
        <v>0</v>
      </c>
      <c r="Q68" s="132">
        <v>0</v>
      </c>
      <c r="R68" s="132">
        <v>0</v>
      </c>
      <c r="S68" s="46">
        <f t="shared" si="4"/>
        <v>0</v>
      </c>
      <c r="T68" s="47">
        <f t="shared" si="39"/>
        <v>0</v>
      </c>
      <c r="U68" s="47">
        <f t="shared" si="39"/>
        <v>0</v>
      </c>
      <c r="V68" s="48">
        <f t="shared" si="6"/>
        <v>0</v>
      </c>
      <c r="W68" s="132">
        <v>88.075906759999995</v>
      </c>
      <c r="X68" s="132">
        <v>0</v>
      </c>
      <c r="Y68" s="46">
        <f t="shared" si="7"/>
        <v>88.075906759999995</v>
      </c>
      <c r="Z68" s="132">
        <v>37.494084919999999</v>
      </c>
      <c r="AA68" s="132">
        <v>0</v>
      </c>
      <c r="AB68" s="46">
        <f t="shared" si="8"/>
        <v>37.494084919999999</v>
      </c>
      <c r="AC68" s="47">
        <f t="shared" si="40"/>
        <v>125.56999167999999</v>
      </c>
      <c r="AD68" s="47">
        <f t="shared" si="40"/>
        <v>0</v>
      </c>
      <c r="AE68" s="48">
        <f t="shared" si="10"/>
        <v>125.56999167999999</v>
      </c>
      <c r="AF68" s="132">
        <v>9.0394260000000006</v>
      </c>
      <c r="AG68" s="132">
        <v>0</v>
      </c>
    </row>
    <row r="69" spans="1:33" ht="30.75" customHeight="1" x14ac:dyDescent="0.3">
      <c r="A69" s="323"/>
      <c r="B69" s="322"/>
      <c r="C69" s="137">
        <v>49</v>
      </c>
      <c r="D69" s="26" t="s">
        <v>86</v>
      </c>
      <c r="E69" s="132">
        <v>0</v>
      </c>
      <c r="F69" s="132">
        <v>0</v>
      </c>
      <c r="G69" s="46">
        <f t="shared" si="35"/>
        <v>0</v>
      </c>
      <c r="H69" s="132">
        <v>0</v>
      </c>
      <c r="I69" s="132">
        <v>0</v>
      </c>
      <c r="J69" s="46">
        <f t="shared" si="36"/>
        <v>0</v>
      </c>
      <c r="K69" s="47">
        <f t="shared" si="38"/>
        <v>0</v>
      </c>
      <c r="L69" s="47">
        <f t="shared" si="38"/>
        <v>0</v>
      </c>
      <c r="M69" s="48">
        <f t="shared" si="37"/>
        <v>0</v>
      </c>
      <c r="N69" s="132">
        <v>0</v>
      </c>
      <c r="O69" s="132">
        <v>0</v>
      </c>
      <c r="P69" s="46">
        <f t="shared" si="3"/>
        <v>0</v>
      </c>
      <c r="Q69" s="132">
        <v>0</v>
      </c>
      <c r="R69" s="132">
        <v>0</v>
      </c>
      <c r="S69" s="46">
        <f t="shared" si="4"/>
        <v>0</v>
      </c>
      <c r="T69" s="47">
        <f t="shared" si="39"/>
        <v>0</v>
      </c>
      <c r="U69" s="47">
        <f t="shared" si="39"/>
        <v>0</v>
      </c>
      <c r="V69" s="48">
        <f t="shared" si="6"/>
        <v>0</v>
      </c>
      <c r="W69" s="132">
        <v>0</v>
      </c>
      <c r="X69" s="132">
        <v>0</v>
      </c>
      <c r="Y69" s="46">
        <f t="shared" si="7"/>
        <v>0</v>
      </c>
      <c r="Z69" s="132">
        <v>0</v>
      </c>
      <c r="AA69" s="132">
        <v>0</v>
      </c>
      <c r="AB69" s="46">
        <f t="shared" si="8"/>
        <v>0</v>
      </c>
      <c r="AC69" s="47">
        <f t="shared" si="40"/>
        <v>0</v>
      </c>
      <c r="AD69" s="47">
        <f t="shared" si="40"/>
        <v>0</v>
      </c>
      <c r="AE69" s="48">
        <f t="shared" si="10"/>
        <v>0</v>
      </c>
      <c r="AF69" s="132">
        <v>0</v>
      </c>
      <c r="AG69" s="132">
        <v>0</v>
      </c>
    </row>
    <row r="70" spans="1:33" ht="56.25" customHeight="1" x14ac:dyDescent="0.3">
      <c r="A70" s="323"/>
      <c r="B70" s="322"/>
      <c r="C70" s="137">
        <v>50</v>
      </c>
      <c r="D70" s="26" t="s">
        <v>289</v>
      </c>
      <c r="E70" s="132">
        <v>0</v>
      </c>
      <c r="F70" s="132">
        <v>0</v>
      </c>
      <c r="G70" s="46">
        <f t="shared" ref="G70:G121" si="46">E70+F70</f>
        <v>0</v>
      </c>
      <c r="H70" s="132">
        <v>0</v>
      </c>
      <c r="I70" s="132">
        <v>0</v>
      </c>
      <c r="J70" s="46">
        <f t="shared" ref="J70:J121" si="47">H70+I70</f>
        <v>0</v>
      </c>
      <c r="K70" s="47">
        <f t="shared" si="38"/>
        <v>0</v>
      </c>
      <c r="L70" s="47">
        <f t="shared" si="38"/>
        <v>0</v>
      </c>
      <c r="M70" s="48">
        <f t="shared" ref="M70:M121" si="48">K70+L70</f>
        <v>0</v>
      </c>
      <c r="N70" s="132">
        <v>0</v>
      </c>
      <c r="O70" s="132">
        <v>0</v>
      </c>
      <c r="P70" s="46">
        <f t="shared" ref="P70:P121" si="49">N70+O70</f>
        <v>0</v>
      </c>
      <c r="Q70" s="132">
        <v>0</v>
      </c>
      <c r="R70" s="132">
        <v>0</v>
      </c>
      <c r="S70" s="46">
        <f t="shared" ref="S70:S121" si="50">Q70+R70</f>
        <v>0</v>
      </c>
      <c r="T70" s="47">
        <f t="shared" si="39"/>
        <v>0</v>
      </c>
      <c r="U70" s="47">
        <f t="shared" si="39"/>
        <v>0</v>
      </c>
      <c r="V70" s="48">
        <f t="shared" ref="V70:V121" si="51">T70+U70</f>
        <v>0</v>
      </c>
      <c r="W70" s="132">
        <v>0</v>
      </c>
      <c r="X70" s="132">
        <v>0</v>
      </c>
      <c r="Y70" s="46">
        <f t="shared" ref="Y70:Y121" si="52">W70+X70</f>
        <v>0</v>
      </c>
      <c r="Z70" s="132">
        <v>0</v>
      </c>
      <c r="AA70" s="132">
        <v>0</v>
      </c>
      <c r="AB70" s="46">
        <f t="shared" ref="AB70:AB121" si="53">Z70+AA70</f>
        <v>0</v>
      </c>
      <c r="AC70" s="47">
        <f t="shared" si="40"/>
        <v>0</v>
      </c>
      <c r="AD70" s="47">
        <f t="shared" si="40"/>
        <v>0</v>
      </c>
      <c r="AE70" s="48">
        <f t="shared" ref="AE70:AE122" si="54">AC70+AD70</f>
        <v>0</v>
      </c>
      <c r="AF70" s="132">
        <v>0</v>
      </c>
      <c r="AG70" s="132">
        <v>0</v>
      </c>
    </row>
    <row r="71" spans="1:33" ht="32.299999999999997" customHeight="1" x14ac:dyDescent="0.3">
      <c r="A71" s="323"/>
      <c r="B71" s="322"/>
      <c r="C71" s="24"/>
      <c r="D71" s="28" t="s">
        <v>65</v>
      </c>
      <c r="E71" s="46">
        <f>SUM(E68:E70)</f>
        <v>0</v>
      </c>
      <c r="F71" s="46">
        <f t="shared" ref="F71:AG71" si="55">SUM(F68:F70)</f>
        <v>0</v>
      </c>
      <c r="G71" s="46">
        <f t="shared" si="55"/>
        <v>0</v>
      </c>
      <c r="H71" s="46">
        <f t="shared" si="55"/>
        <v>0</v>
      </c>
      <c r="I71" s="46">
        <f t="shared" si="55"/>
        <v>0</v>
      </c>
      <c r="J71" s="46">
        <f t="shared" si="55"/>
        <v>0</v>
      </c>
      <c r="K71" s="46">
        <f t="shared" si="55"/>
        <v>0</v>
      </c>
      <c r="L71" s="46">
        <f t="shared" si="55"/>
        <v>0</v>
      </c>
      <c r="M71" s="46">
        <f t="shared" si="55"/>
        <v>0</v>
      </c>
      <c r="N71" s="46">
        <f t="shared" si="55"/>
        <v>0</v>
      </c>
      <c r="O71" s="46">
        <f t="shared" si="55"/>
        <v>0</v>
      </c>
      <c r="P71" s="46">
        <f t="shared" si="55"/>
        <v>0</v>
      </c>
      <c r="Q71" s="46">
        <f t="shared" si="55"/>
        <v>0</v>
      </c>
      <c r="R71" s="46">
        <f t="shared" si="55"/>
        <v>0</v>
      </c>
      <c r="S71" s="46">
        <f t="shared" si="55"/>
        <v>0</v>
      </c>
      <c r="T71" s="46">
        <f t="shared" si="55"/>
        <v>0</v>
      </c>
      <c r="U71" s="46">
        <f t="shared" si="55"/>
        <v>0</v>
      </c>
      <c r="V71" s="46">
        <f t="shared" si="55"/>
        <v>0</v>
      </c>
      <c r="W71" s="46">
        <f t="shared" si="55"/>
        <v>88.075906759999995</v>
      </c>
      <c r="X71" s="46">
        <f t="shared" si="55"/>
        <v>0</v>
      </c>
      <c r="Y71" s="46">
        <f t="shared" si="55"/>
        <v>88.075906759999995</v>
      </c>
      <c r="Z71" s="46">
        <f t="shared" si="55"/>
        <v>37.494084919999999</v>
      </c>
      <c r="AA71" s="46">
        <f t="shared" si="55"/>
        <v>0</v>
      </c>
      <c r="AB71" s="46">
        <f t="shared" si="55"/>
        <v>37.494084919999999</v>
      </c>
      <c r="AC71" s="46">
        <f t="shared" si="55"/>
        <v>125.56999167999999</v>
      </c>
      <c r="AD71" s="46">
        <f t="shared" si="55"/>
        <v>0</v>
      </c>
      <c r="AE71" s="46">
        <f t="shared" si="54"/>
        <v>125.56999167999999</v>
      </c>
      <c r="AF71" s="46">
        <f t="shared" si="55"/>
        <v>9.0394260000000006</v>
      </c>
      <c r="AG71" s="46">
        <f t="shared" si="55"/>
        <v>0</v>
      </c>
    </row>
    <row r="72" spans="1:33" ht="62.05" x14ac:dyDescent="0.3">
      <c r="A72" s="323">
        <v>8</v>
      </c>
      <c r="B72" s="322" t="s">
        <v>8</v>
      </c>
      <c r="C72" s="137">
        <v>51</v>
      </c>
      <c r="D72" s="26" t="s">
        <v>109</v>
      </c>
      <c r="E72" s="132">
        <v>0</v>
      </c>
      <c r="F72" s="132">
        <v>0</v>
      </c>
      <c r="G72" s="46">
        <f t="shared" si="46"/>
        <v>0</v>
      </c>
      <c r="H72" s="132">
        <v>0</v>
      </c>
      <c r="I72" s="132">
        <v>0</v>
      </c>
      <c r="J72" s="46">
        <f t="shared" si="47"/>
        <v>0</v>
      </c>
      <c r="K72" s="47">
        <f t="shared" si="38"/>
        <v>0</v>
      </c>
      <c r="L72" s="47">
        <f t="shared" si="38"/>
        <v>0</v>
      </c>
      <c r="M72" s="48">
        <f t="shared" si="48"/>
        <v>0</v>
      </c>
      <c r="N72" s="132">
        <v>0</v>
      </c>
      <c r="O72" s="132">
        <v>0</v>
      </c>
      <c r="P72" s="46">
        <f t="shared" si="49"/>
        <v>0</v>
      </c>
      <c r="Q72" s="132">
        <v>0</v>
      </c>
      <c r="R72" s="132">
        <v>0</v>
      </c>
      <c r="S72" s="46">
        <f t="shared" si="50"/>
        <v>0</v>
      </c>
      <c r="T72" s="47">
        <f t="shared" si="39"/>
        <v>0</v>
      </c>
      <c r="U72" s="47">
        <f t="shared" si="39"/>
        <v>0</v>
      </c>
      <c r="V72" s="48">
        <f t="shared" si="51"/>
        <v>0</v>
      </c>
      <c r="W72" s="132">
        <v>0</v>
      </c>
      <c r="X72" s="132">
        <v>0</v>
      </c>
      <c r="Y72" s="46">
        <f t="shared" si="52"/>
        <v>0</v>
      </c>
      <c r="Z72" s="132">
        <v>41.718720099999999</v>
      </c>
      <c r="AA72" s="132">
        <v>0</v>
      </c>
      <c r="AB72" s="46">
        <f t="shared" si="53"/>
        <v>41.718720099999999</v>
      </c>
      <c r="AC72" s="47">
        <f t="shared" si="40"/>
        <v>41.718720099999999</v>
      </c>
      <c r="AD72" s="47">
        <f t="shared" si="40"/>
        <v>0</v>
      </c>
      <c r="AE72" s="48">
        <f t="shared" si="54"/>
        <v>41.718720099999999</v>
      </c>
      <c r="AF72" s="132">
        <v>11.177222</v>
      </c>
      <c r="AG72" s="132">
        <v>0</v>
      </c>
    </row>
    <row r="73" spans="1:33" ht="62.35" customHeight="1" x14ac:dyDescent="0.3">
      <c r="A73" s="323"/>
      <c r="B73" s="322"/>
      <c r="C73" s="137">
        <v>52</v>
      </c>
      <c r="D73" s="26" t="s">
        <v>110</v>
      </c>
      <c r="E73" s="132">
        <v>0</v>
      </c>
      <c r="F73" s="132">
        <v>0</v>
      </c>
      <c r="G73" s="46">
        <f t="shared" si="46"/>
        <v>0</v>
      </c>
      <c r="H73" s="132">
        <v>0</v>
      </c>
      <c r="I73" s="132">
        <v>0</v>
      </c>
      <c r="J73" s="46">
        <f t="shared" si="47"/>
        <v>0</v>
      </c>
      <c r="K73" s="47">
        <f t="shared" si="38"/>
        <v>0</v>
      </c>
      <c r="L73" s="47">
        <f t="shared" si="38"/>
        <v>0</v>
      </c>
      <c r="M73" s="48">
        <f t="shared" si="48"/>
        <v>0</v>
      </c>
      <c r="N73" s="132">
        <v>0</v>
      </c>
      <c r="O73" s="132">
        <v>0</v>
      </c>
      <c r="P73" s="46">
        <f t="shared" si="49"/>
        <v>0</v>
      </c>
      <c r="Q73" s="132">
        <v>0</v>
      </c>
      <c r="R73" s="132">
        <v>0</v>
      </c>
      <c r="S73" s="46">
        <f t="shared" si="50"/>
        <v>0</v>
      </c>
      <c r="T73" s="47">
        <f t="shared" si="39"/>
        <v>0</v>
      </c>
      <c r="U73" s="47">
        <f t="shared" si="39"/>
        <v>0</v>
      </c>
      <c r="V73" s="48">
        <f t="shared" si="51"/>
        <v>0</v>
      </c>
      <c r="W73" s="132">
        <v>0</v>
      </c>
      <c r="X73" s="132">
        <v>0</v>
      </c>
      <c r="Y73" s="46">
        <f t="shared" si="52"/>
        <v>0</v>
      </c>
      <c r="Z73" s="132">
        <v>0</v>
      </c>
      <c r="AA73" s="132">
        <v>0</v>
      </c>
      <c r="AB73" s="46">
        <f t="shared" si="53"/>
        <v>0</v>
      </c>
      <c r="AC73" s="47">
        <f t="shared" si="40"/>
        <v>0</v>
      </c>
      <c r="AD73" s="47">
        <f t="shared" si="40"/>
        <v>0</v>
      </c>
      <c r="AE73" s="48">
        <f t="shared" si="54"/>
        <v>0</v>
      </c>
      <c r="AF73" s="132">
        <v>0</v>
      </c>
      <c r="AG73" s="132">
        <v>0</v>
      </c>
    </row>
    <row r="74" spans="1:33" ht="31.05" x14ac:dyDescent="0.3">
      <c r="A74" s="323"/>
      <c r="B74" s="322"/>
      <c r="C74" s="137">
        <v>53</v>
      </c>
      <c r="D74" s="26" t="s">
        <v>290</v>
      </c>
      <c r="E74" s="132">
        <v>0</v>
      </c>
      <c r="F74" s="132">
        <v>0</v>
      </c>
      <c r="G74" s="46">
        <f t="shared" si="46"/>
        <v>0</v>
      </c>
      <c r="H74" s="132">
        <v>0</v>
      </c>
      <c r="I74" s="132">
        <v>0</v>
      </c>
      <c r="J74" s="46">
        <f t="shared" si="47"/>
        <v>0</v>
      </c>
      <c r="K74" s="47">
        <f t="shared" si="38"/>
        <v>0</v>
      </c>
      <c r="L74" s="47">
        <f t="shared" si="38"/>
        <v>0</v>
      </c>
      <c r="M74" s="48">
        <f t="shared" si="48"/>
        <v>0</v>
      </c>
      <c r="N74" s="132">
        <v>0</v>
      </c>
      <c r="O74" s="132">
        <v>0</v>
      </c>
      <c r="P74" s="46">
        <f t="shared" si="49"/>
        <v>0</v>
      </c>
      <c r="Q74" s="132">
        <v>0</v>
      </c>
      <c r="R74" s="132">
        <v>0</v>
      </c>
      <c r="S74" s="46">
        <f t="shared" si="50"/>
        <v>0</v>
      </c>
      <c r="T74" s="47">
        <f t="shared" si="39"/>
        <v>0</v>
      </c>
      <c r="U74" s="47">
        <f t="shared" si="39"/>
        <v>0</v>
      </c>
      <c r="V74" s="48">
        <f t="shared" si="51"/>
        <v>0</v>
      </c>
      <c r="W74" s="132">
        <v>0</v>
      </c>
      <c r="X74" s="132">
        <v>0</v>
      </c>
      <c r="Y74" s="46">
        <f t="shared" si="52"/>
        <v>0</v>
      </c>
      <c r="Z74" s="132">
        <v>0</v>
      </c>
      <c r="AA74" s="132">
        <v>0</v>
      </c>
      <c r="AB74" s="46">
        <f t="shared" si="53"/>
        <v>0</v>
      </c>
      <c r="AC74" s="47">
        <f t="shared" si="40"/>
        <v>0</v>
      </c>
      <c r="AD74" s="47">
        <f t="shared" si="40"/>
        <v>0</v>
      </c>
      <c r="AE74" s="48">
        <f t="shared" si="54"/>
        <v>0</v>
      </c>
      <c r="AF74" s="132">
        <v>0</v>
      </c>
      <c r="AG74" s="132">
        <v>0</v>
      </c>
    </row>
    <row r="75" spans="1:33" ht="65.25" customHeight="1" x14ac:dyDescent="0.3">
      <c r="A75" s="323"/>
      <c r="B75" s="322"/>
      <c r="C75" s="137">
        <v>54</v>
      </c>
      <c r="D75" s="26" t="s">
        <v>291</v>
      </c>
      <c r="E75" s="132">
        <v>0</v>
      </c>
      <c r="F75" s="132">
        <v>0</v>
      </c>
      <c r="G75" s="46">
        <f t="shared" si="46"/>
        <v>0</v>
      </c>
      <c r="H75" s="132">
        <v>0</v>
      </c>
      <c r="I75" s="132">
        <v>0</v>
      </c>
      <c r="J75" s="46">
        <f t="shared" si="47"/>
        <v>0</v>
      </c>
      <c r="K75" s="47">
        <f t="shared" si="38"/>
        <v>0</v>
      </c>
      <c r="L75" s="47">
        <f t="shared" si="38"/>
        <v>0</v>
      </c>
      <c r="M75" s="48">
        <f t="shared" si="48"/>
        <v>0</v>
      </c>
      <c r="N75" s="132">
        <v>0</v>
      </c>
      <c r="O75" s="132">
        <v>0</v>
      </c>
      <c r="P75" s="46">
        <f t="shared" si="49"/>
        <v>0</v>
      </c>
      <c r="Q75" s="132">
        <v>0</v>
      </c>
      <c r="R75" s="132">
        <v>0</v>
      </c>
      <c r="S75" s="46">
        <f t="shared" si="50"/>
        <v>0</v>
      </c>
      <c r="T75" s="47">
        <f t="shared" si="39"/>
        <v>0</v>
      </c>
      <c r="U75" s="47">
        <f t="shared" si="39"/>
        <v>0</v>
      </c>
      <c r="V75" s="48">
        <f t="shared" si="51"/>
        <v>0</v>
      </c>
      <c r="W75" s="132">
        <v>22.578139960000001</v>
      </c>
      <c r="X75" s="132">
        <v>0</v>
      </c>
      <c r="Y75" s="46">
        <f t="shared" si="52"/>
        <v>22.578139960000001</v>
      </c>
      <c r="Z75" s="132">
        <v>58.229288959999998</v>
      </c>
      <c r="AA75" s="132">
        <v>0</v>
      </c>
      <c r="AB75" s="46">
        <f t="shared" si="53"/>
        <v>58.229288959999998</v>
      </c>
      <c r="AC75" s="47">
        <f t="shared" si="40"/>
        <v>80.807428920000007</v>
      </c>
      <c r="AD75" s="47">
        <f t="shared" si="40"/>
        <v>0</v>
      </c>
      <c r="AE75" s="48">
        <f t="shared" si="54"/>
        <v>80.807428920000007</v>
      </c>
      <c r="AF75" s="132">
        <v>9.7174219999999991</v>
      </c>
      <c r="AG75" s="132">
        <v>0</v>
      </c>
    </row>
    <row r="76" spans="1:33" ht="23.3" customHeight="1" x14ac:dyDescent="0.3">
      <c r="A76" s="323"/>
      <c r="B76" s="322"/>
      <c r="C76" s="137">
        <v>55</v>
      </c>
      <c r="D76" s="26" t="s">
        <v>111</v>
      </c>
      <c r="E76" s="132">
        <v>0</v>
      </c>
      <c r="F76" s="132">
        <v>0</v>
      </c>
      <c r="G76" s="46">
        <f t="shared" si="46"/>
        <v>0</v>
      </c>
      <c r="H76" s="132">
        <v>0</v>
      </c>
      <c r="I76" s="132">
        <v>0</v>
      </c>
      <c r="J76" s="46">
        <f t="shared" si="47"/>
        <v>0</v>
      </c>
      <c r="K76" s="47">
        <f t="shared" si="38"/>
        <v>0</v>
      </c>
      <c r="L76" s="47">
        <f t="shared" si="38"/>
        <v>0</v>
      </c>
      <c r="M76" s="48">
        <f t="shared" si="48"/>
        <v>0</v>
      </c>
      <c r="N76" s="132">
        <v>0</v>
      </c>
      <c r="O76" s="132">
        <v>0</v>
      </c>
      <c r="P76" s="46">
        <f t="shared" si="49"/>
        <v>0</v>
      </c>
      <c r="Q76" s="132">
        <v>0</v>
      </c>
      <c r="R76" s="132">
        <v>0</v>
      </c>
      <c r="S76" s="46">
        <f t="shared" si="50"/>
        <v>0</v>
      </c>
      <c r="T76" s="47">
        <f t="shared" si="39"/>
        <v>0</v>
      </c>
      <c r="U76" s="47">
        <f t="shared" si="39"/>
        <v>0</v>
      </c>
      <c r="V76" s="48">
        <f t="shared" si="51"/>
        <v>0</v>
      </c>
      <c r="W76" s="132">
        <v>0</v>
      </c>
      <c r="X76" s="132">
        <v>0</v>
      </c>
      <c r="Y76" s="46">
        <f t="shared" si="52"/>
        <v>0</v>
      </c>
      <c r="Z76" s="132">
        <v>0</v>
      </c>
      <c r="AA76" s="132">
        <v>0</v>
      </c>
      <c r="AB76" s="46">
        <f t="shared" si="53"/>
        <v>0</v>
      </c>
      <c r="AC76" s="47">
        <f t="shared" si="40"/>
        <v>0</v>
      </c>
      <c r="AD76" s="47">
        <f t="shared" si="40"/>
        <v>0</v>
      </c>
      <c r="AE76" s="48">
        <f t="shared" si="54"/>
        <v>0</v>
      </c>
      <c r="AF76" s="132">
        <v>0</v>
      </c>
      <c r="AG76" s="132">
        <v>0</v>
      </c>
    </row>
    <row r="77" spans="1:33" ht="27.7" customHeight="1" x14ac:dyDescent="0.3">
      <c r="A77" s="323"/>
      <c r="B77" s="322"/>
      <c r="C77" s="24"/>
      <c r="D77" s="28" t="s">
        <v>65</v>
      </c>
      <c r="E77" s="46">
        <f>SUM(E72:E76)</f>
        <v>0</v>
      </c>
      <c r="F77" s="46">
        <f t="shared" ref="F77:AG77" si="56">SUM(F72:F76)</f>
        <v>0</v>
      </c>
      <c r="G77" s="46">
        <f t="shared" si="56"/>
        <v>0</v>
      </c>
      <c r="H77" s="46">
        <f t="shared" si="56"/>
        <v>0</v>
      </c>
      <c r="I77" s="46">
        <f t="shared" si="56"/>
        <v>0</v>
      </c>
      <c r="J77" s="46">
        <f t="shared" si="56"/>
        <v>0</v>
      </c>
      <c r="K77" s="46">
        <f t="shared" si="56"/>
        <v>0</v>
      </c>
      <c r="L77" s="46">
        <f t="shared" si="56"/>
        <v>0</v>
      </c>
      <c r="M77" s="46">
        <f t="shared" si="56"/>
        <v>0</v>
      </c>
      <c r="N77" s="46">
        <f t="shared" si="56"/>
        <v>0</v>
      </c>
      <c r="O77" s="46">
        <f t="shared" si="56"/>
        <v>0</v>
      </c>
      <c r="P77" s="46">
        <f t="shared" si="56"/>
        <v>0</v>
      </c>
      <c r="Q77" s="46">
        <f t="shared" si="56"/>
        <v>0</v>
      </c>
      <c r="R77" s="46">
        <f t="shared" si="56"/>
        <v>0</v>
      </c>
      <c r="S77" s="46">
        <f t="shared" si="56"/>
        <v>0</v>
      </c>
      <c r="T77" s="46">
        <f t="shared" si="56"/>
        <v>0</v>
      </c>
      <c r="U77" s="46">
        <f t="shared" si="56"/>
        <v>0</v>
      </c>
      <c r="V77" s="46">
        <f t="shared" si="56"/>
        <v>0</v>
      </c>
      <c r="W77" s="46">
        <f t="shared" si="56"/>
        <v>22.578139960000001</v>
      </c>
      <c r="X77" s="46">
        <f t="shared" si="56"/>
        <v>0</v>
      </c>
      <c r="Y77" s="46">
        <f t="shared" si="56"/>
        <v>22.578139960000001</v>
      </c>
      <c r="Z77" s="46">
        <f t="shared" si="56"/>
        <v>99.948009060000004</v>
      </c>
      <c r="AA77" s="46">
        <f t="shared" si="56"/>
        <v>0</v>
      </c>
      <c r="AB77" s="46">
        <f t="shared" si="56"/>
        <v>99.948009060000004</v>
      </c>
      <c r="AC77" s="46">
        <f t="shared" si="56"/>
        <v>122.52614902000001</v>
      </c>
      <c r="AD77" s="46">
        <f t="shared" si="56"/>
        <v>0</v>
      </c>
      <c r="AE77" s="46">
        <f t="shared" si="54"/>
        <v>122.52614902000001</v>
      </c>
      <c r="AF77" s="46">
        <f t="shared" si="56"/>
        <v>20.894644</v>
      </c>
      <c r="AG77" s="46">
        <f t="shared" si="56"/>
        <v>0</v>
      </c>
    </row>
    <row r="78" spans="1:33" ht="23.95" customHeight="1" x14ac:dyDescent="0.3">
      <c r="A78" s="323">
        <v>9</v>
      </c>
      <c r="B78" s="322" t="s">
        <v>9</v>
      </c>
      <c r="C78" s="137">
        <v>56</v>
      </c>
      <c r="D78" s="26" t="s">
        <v>292</v>
      </c>
      <c r="E78" s="132">
        <v>0</v>
      </c>
      <c r="F78" s="132">
        <v>0</v>
      </c>
      <c r="G78" s="46">
        <f t="shared" si="46"/>
        <v>0</v>
      </c>
      <c r="H78" s="132">
        <v>0</v>
      </c>
      <c r="I78" s="132">
        <v>0</v>
      </c>
      <c r="J78" s="46">
        <f t="shared" si="47"/>
        <v>0</v>
      </c>
      <c r="K78" s="47">
        <f t="shared" si="38"/>
        <v>0</v>
      </c>
      <c r="L78" s="47">
        <f t="shared" si="38"/>
        <v>0</v>
      </c>
      <c r="M78" s="48">
        <f t="shared" si="48"/>
        <v>0</v>
      </c>
      <c r="N78" s="132">
        <v>0</v>
      </c>
      <c r="O78" s="132">
        <v>0</v>
      </c>
      <c r="P78" s="46">
        <f t="shared" si="49"/>
        <v>0</v>
      </c>
      <c r="Q78" s="132">
        <v>0</v>
      </c>
      <c r="R78" s="132">
        <v>0</v>
      </c>
      <c r="S78" s="46">
        <f t="shared" si="50"/>
        <v>0</v>
      </c>
      <c r="T78" s="47">
        <f t="shared" si="39"/>
        <v>0</v>
      </c>
      <c r="U78" s="47">
        <f t="shared" si="39"/>
        <v>0</v>
      </c>
      <c r="V78" s="48">
        <f t="shared" si="51"/>
        <v>0</v>
      </c>
      <c r="W78" s="132">
        <v>0</v>
      </c>
      <c r="X78" s="132">
        <v>0</v>
      </c>
      <c r="Y78" s="46">
        <f t="shared" si="52"/>
        <v>0</v>
      </c>
      <c r="Z78" s="132">
        <v>0</v>
      </c>
      <c r="AA78" s="132">
        <v>0</v>
      </c>
      <c r="AB78" s="46">
        <f t="shared" si="53"/>
        <v>0</v>
      </c>
      <c r="AC78" s="47">
        <f t="shared" si="40"/>
        <v>0</v>
      </c>
      <c r="AD78" s="47">
        <f t="shared" si="40"/>
        <v>0</v>
      </c>
      <c r="AE78" s="48">
        <f t="shared" si="54"/>
        <v>0</v>
      </c>
      <c r="AF78" s="132">
        <v>0</v>
      </c>
      <c r="AG78" s="132">
        <v>0</v>
      </c>
    </row>
    <row r="79" spans="1:33" ht="21.75" customHeight="1" x14ac:dyDescent="0.3">
      <c r="A79" s="323"/>
      <c r="B79" s="322"/>
      <c r="C79" s="137">
        <v>57</v>
      </c>
      <c r="D79" s="26" t="s">
        <v>87</v>
      </c>
      <c r="E79" s="132">
        <v>0</v>
      </c>
      <c r="F79" s="132">
        <v>0</v>
      </c>
      <c r="G79" s="46">
        <f t="shared" si="46"/>
        <v>0</v>
      </c>
      <c r="H79" s="132">
        <v>0</v>
      </c>
      <c r="I79" s="132">
        <v>0</v>
      </c>
      <c r="J79" s="46">
        <f t="shared" si="47"/>
        <v>0</v>
      </c>
      <c r="K79" s="47">
        <f t="shared" si="38"/>
        <v>0</v>
      </c>
      <c r="L79" s="47">
        <f t="shared" si="38"/>
        <v>0</v>
      </c>
      <c r="M79" s="48">
        <f t="shared" si="48"/>
        <v>0</v>
      </c>
      <c r="N79" s="132">
        <v>0</v>
      </c>
      <c r="O79" s="132">
        <v>0</v>
      </c>
      <c r="P79" s="46">
        <f t="shared" si="49"/>
        <v>0</v>
      </c>
      <c r="Q79" s="132">
        <v>0</v>
      </c>
      <c r="R79" s="132">
        <v>0</v>
      </c>
      <c r="S79" s="46">
        <f t="shared" si="50"/>
        <v>0</v>
      </c>
      <c r="T79" s="47">
        <f t="shared" si="39"/>
        <v>0</v>
      </c>
      <c r="U79" s="47">
        <f t="shared" si="39"/>
        <v>0</v>
      </c>
      <c r="V79" s="48">
        <f t="shared" si="51"/>
        <v>0</v>
      </c>
      <c r="W79" s="132">
        <v>0</v>
      </c>
      <c r="X79" s="132">
        <v>0</v>
      </c>
      <c r="Y79" s="46">
        <f t="shared" si="52"/>
        <v>0</v>
      </c>
      <c r="Z79" s="132">
        <v>0</v>
      </c>
      <c r="AA79" s="132">
        <v>0</v>
      </c>
      <c r="AB79" s="46">
        <f t="shared" si="53"/>
        <v>0</v>
      </c>
      <c r="AC79" s="47">
        <f t="shared" si="40"/>
        <v>0</v>
      </c>
      <c r="AD79" s="47">
        <f t="shared" si="40"/>
        <v>0</v>
      </c>
      <c r="AE79" s="48">
        <f t="shared" si="54"/>
        <v>0</v>
      </c>
      <c r="AF79" s="132">
        <v>0</v>
      </c>
      <c r="AG79" s="132">
        <v>0</v>
      </c>
    </row>
    <row r="80" spans="1:33" ht="21.75" customHeight="1" x14ac:dyDescent="0.3">
      <c r="A80" s="323"/>
      <c r="B80" s="322"/>
      <c r="C80" s="137">
        <v>58</v>
      </c>
      <c r="D80" s="26" t="s">
        <v>293</v>
      </c>
      <c r="E80" s="132">
        <v>0</v>
      </c>
      <c r="F80" s="132">
        <v>0</v>
      </c>
      <c r="G80" s="46">
        <f t="shared" si="46"/>
        <v>0</v>
      </c>
      <c r="H80" s="132">
        <v>0</v>
      </c>
      <c r="I80" s="132">
        <v>0</v>
      </c>
      <c r="J80" s="46">
        <f t="shared" si="47"/>
        <v>0</v>
      </c>
      <c r="K80" s="47">
        <f t="shared" si="38"/>
        <v>0</v>
      </c>
      <c r="L80" s="47">
        <f t="shared" si="38"/>
        <v>0</v>
      </c>
      <c r="M80" s="48">
        <f t="shared" si="48"/>
        <v>0</v>
      </c>
      <c r="N80" s="132">
        <v>0</v>
      </c>
      <c r="O80" s="132">
        <v>0</v>
      </c>
      <c r="P80" s="46">
        <f t="shared" si="49"/>
        <v>0</v>
      </c>
      <c r="Q80" s="132">
        <v>0</v>
      </c>
      <c r="R80" s="132">
        <v>0</v>
      </c>
      <c r="S80" s="46">
        <f t="shared" si="50"/>
        <v>0</v>
      </c>
      <c r="T80" s="47">
        <f t="shared" si="39"/>
        <v>0</v>
      </c>
      <c r="U80" s="47">
        <f t="shared" si="39"/>
        <v>0</v>
      </c>
      <c r="V80" s="48">
        <f t="shared" si="51"/>
        <v>0</v>
      </c>
      <c r="W80" s="132">
        <v>0</v>
      </c>
      <c r="X80" s="132">
        <v>0</v>
      </c>
      <c r="Y80" s="46">
        <f t="shared" si="52"/>
        <v>0</v>
      </c>
      <c r="Z80" s="132">
        <v>0</v>
      </c>
      <c r="AA80" s="132">
        <v>0</v>
      </c>
      <c r="AB80" s="46">
        <f t="shared" si="53"/>
        <v>0</v>
      </c>
      <c r="AC80" s="47">
        <f t="shared" si="40"/>
        <v>0</v>
      </c>
      <c r="AD80" s="47">
        <f t="shared" si="40"/>
        <v>0</v>
      </c>
      <c r="AE80" s="48">
        <f t="shared" si="54"/>
        <v>0</v>
      </c>
      <c r="AF80" s="132">
        <v>0</v>
      </c>
      <c r="AG80" s="132">
        <v>0</v>
      </c>
    </row>
    <row r="81" spans="1:33" ht="21.05" customHeight="1" x14ac:dyDescent="0.3">
      <c r="A81" s="323"/>
      <c r="B81" s="322"/>
      <c r="C81" s="137">
        <v>59</v>
      </c>
      <c r="D81" s="29" t="s">
        <v>294</v>
      </c>
      <c r="E81" s="132">
        <v>0</v>
      </c>
      <c r="F81" s="132">
        <v>0</v>
      </c>
      <c r="G81" s="46">
        <f t="shared" si="46"/>
        <v>0</v>
      </c>
      <c r="H81" s="132">
        <v>0</v>
      </c>
      <c r="I81" s="132">
        <v>0</v>
      </c>
      <c r="J81" s="46">
        <f t="shared" si="47"/>
        <v>0</v>
      </c>
      <c r="K81" s="47">
        <f t="shared" si="38"/>
        <v>0</v>
      </c>
      <c r="L81" s="47">
        <f t="shared" si="38"/>
        <v>0</v>
      </c>
      <c r="M81" s="48">
        <f t="shared" si="48"/>
        <v>0</v>
      </c>
      <c r="N81" s="132">
        <v>0</v>
      </c>
      <c r="O81" s="132">
        <v>0</v>
      </c>
      <c r="P81" s="46">
        <f t="shared" si="49"/>
        <v>0</v>
      </c>
      <c r="Q81" s="132">
        <v>0</v>
      </c>
      <c r="R81" s="132">
        <v>0</v>
      </c>
      <c r="S81" s="46">
        <f t="shared" si="50"/>
        <v>0</v>
      </c>
      <c r="T81" s="47">
        <f t="shared" si="39"/>
        <v>0</v>
      </c>
      <c r="U81" s="47">
        <f t="shared" si="39"/>
        <v>0</v>
      </c>
      <c r="V81" s="48">
        <f t="shared" si="51"/>
        <v>0</v>
      </c>
      <c r="W81" s="132">
        <v>0</v>
      </c>
      <c r="X81" s="132">
        <v>0</v>
      </c>
      <c r="Y81" s="46">
        <f t="shared" si="52"/>
        <v>0</v>
      </c>
      <c r="Z81" s="132">
        <v>0</v>
      </c>
      <c r="AA81" s="132">
        <v>0</v>
      </c>
      <c r="AB81" s="46">
        <f t="shared" si="53"/>
        <v>0</v>
      </c>
      <c r="AC81" s="47">
        <f t="shared" si="40"/>
        <v>0</v>
      </c>
      <c r="AD81" s="47">
        <f t="shared" si="40"/>
        <v>0</v>
      </c>
      <c r="AE81" s="48">
        <f t="shared" si="54"/>
        <v>0</v>
      </c>
      <c r="AF81" s="132">
        <v>0</v>
      </c>
      <c r="AG81" s="132">
        <v>0</v>
      </c>
    </row>
    <row r="82" spans="1:33" ht="25.5" customHeight="1" x14ac:dyDescent="0.3">
      <c r="A82" s="323"/>
      <c r="B82" s="322"/>
      <c r="C82" s="137">
        <v>60</v>
      </c>
      <c r="D82" s="29" t="s">
        <v>88</v>
      </c>
      <c r="E82" s="132">
        <v>0</v>
      </c>
      <c r="F82" s="132">
        <v>0</v>
      </c>
      <c r="G82" s="46">
        <f t="shared" si="46"/>
        <v>0</v>
      </c>
      <c r="H82" s="132">
        <v>0</v>
      </c>
      <c r="I82" s="132">
        <v>0</v>
      </c>
      <c r="J82" s="46">
        <f t="shared" si="47"/>
        <v>0</v>
      </c>
      <c r="K82" s="47">
        <f t="shared" si="38"/>
        <v>0</v>
      </c>
      <c r="L82" s="47">
        <f t="shared" si="38"/>
        <v>0</v>
      </c>
      <c r="M82" s="48">
        <f t="shared" si="48"/>
        <v>0</v>
      </c>
      <c r="N82" s="132">
        <v>0</v>
      </c>
      <c r="O82" s="132">
        <v>0</v>
      </c>
      <c r="P82" s="46">
        <f t="shared" si="49"/>
        <v>0</v>
      </c>
      <c r="Q82" s="132">
        <v>0</v>
      </c>
      <c r="R82" s="132">
        <v>0</v>
      </c>
      <c r="S82" s="46">
        <f t="shared" si="50"/>
        <v>0</v>
      </c>
      <c r="T82" s="47">
        <f t="shared" si="39"/>
        <v>0</v>
      </c>
      <c r="U82" s="47">
        <f t="shared" si="39"/>
        <v>0</v>
      </c>
      <c r="V82" s="48">
        <f t="shared" si="51"/>
        <v>0</v>
      </c>
      <c r="W82" s="132">
        <v>0</v>
      </c>
      <c r="X82" s="132">
        <v>0</v>
      </c>
      <c r="Y82" s="46">
        <f t="shared" si="52"/>
        <v>0</v>
      </c>
      <c r="Z82" s="132">
        <v>0</v>
      </c>
      <c r="AA82" s="132">
        <v>0</v>
      </c>
      <c r="AB82" s="46">
        <f t="shared" si="53"/>
        <v>0</v>
      </c>
      <c r="AC82" s="47">
        <f t="shared" si="40"/>
        <v>0</v>
      </c>
      <c r="AD82" s="47">
        <f t="shared" si="40"/>
        <v>0</v>
      </c>
      <c r="AE82" s="48">
        <f t="shared" si="54"/>
        <v>0</v>
      </c>
      <c r="AF82" s="132">
        <v>0</v>
      </c>
      <c r="AG82" s="132">
        <v>0</v>
      </c>
    </row>
    <row r="83" spans="1:33" ht="31.05" x14ac:dyDescent="0.3">
      <c r="A83" s="323"/>
      <c r="B83" s="322"/>
      <c r="C83" s="137">
        <v>61</v>
      </c>
      <c r="D83" s="26" t="s">
        <v>89</v>
      </c>
      <c r="E83" s="132">
        <v>0</v>
      </c>
      <c r="F83" s="132">
        <v>0</v>
      </c>
      <c r="G83" s="46">
        <f t="shared" si="46"/>
        <v>0</v>
      </c>
      <c r="H83" s="132">
        <v>0</v>
      </c>
      <c r="I83" s="132">
        <v>0</v>
      </c>
      <c r="J83" s="46">
        <f t="shared" si="47"/>
        <v>0</v>
      </c>
      <c r="K83" s="47">
        <f t="shared" si="38"/>
        <v>0</v>
      </c>
      <c r="L83" s="47">
        <f t="shared" si="38"/>
        <v>0</v>
      </c>
      <c r="M83" s="48">
        <f t="shared" si="48"/>
        <v>0</v>
      </c>
      <c r="N83" s="132">
        <v>0</v>
      </c>
      <c r="O83" s="132">
        <v>0</v>
      </c>
      <c r="P83" s="46">
        <f t="shared" si="49"/>
        <v>0</v>
      </c>
      <c r="Q83" s="132">
        <v>0</v>
      </c>
      <c r="R83" s="132">
        <v>0</v>
      </c>
      <c r="S83" s="46">
        <f t="shared" si="50"/>
        <v>0</v>
      </c>
      <c r="T83" s="47">
        <f t="shared" si="39"/>
        <v>0</v>
      </c>
      <c r="U83" s="47">
        <f t="shared" si="39"/>
        <v>0</v>
      </c>
      <c r="V83" s="48">
        <f t="shared" si="51"/>
        <v>0</v>
      </c>
      <c r="W83" s="132">
        <v>0</v>
      </c>
      <c r="X83" s="132">
        <v>0</v>
      </c>
      <c r="Y83" s="46">
        <f t="shared" si="52"/>
        <v>0</v>
      </c>
      <c r="Z83" s="132">
        <v>0</v>
      </c>
      <c r="AA83" s="132">
        <v>0</v>
      </c>
      <c r="AB83" s="46">
        <f t="shared" si="53"/>
        <v>0</v>
      </c>
      <c r="AC83" s="47">
        <f t="shared" si="40"/>
        <v>0</v>
      </c>
      <c r="AD83" s="47">
        <f t="shared" si="40"/>
        <v>0</v>
      </c>
      <c r="AE83" s="48">
        <f t="shared" si="54"/>
        <v>0</v>
      </c>
      <c r="AF83" s="132">
        <v>0</v>
      </c>
      <c r="AG83" s="132">
        <v>0</v>
      </c>
    </row>
    <row r="84" spans="1:33" ht="23.95" customHeight="1" x14ac:dyDescent="0.3">
      <c r="A84" s="323"/>
      <c r="B84" s="322"/>
      <c r="C84" s="137">
        <v>62</v>
      </c>
      <c r="D84" s="26" t="s">
        <v>90</v>
      </c>
      <c r="E84" s="132">
        <v>0</v>
      </c>
      <c r="F84" s="132">
        <v>0</v>
      </c>
      <c r="G84" s="46">
        <f t="shared" si="46"/>
        <v>0</v>
      </c>
      <c r="H84" s="132">
        <v>0</v>
      </c>
      <c r="I84" s="132">
        <v>0</v>
      </c>
      <c r="J84" s="46">
        <f t="shared" si="47"/>
        <v>0</v>
      </c>
      <c r="K84" s="47">
        <f t="shared" si="38"/>
        <v>0</v>
      </c>
      <c r="L84" s="47">
        <f t="shared" si="38"/>
        <v>0</v>
      </c>
      <c r="M84" s="48">
        <f t="shared" si="48"/>
        <v>0</v>
      </c>
      <c r="N84" s="132">
        <v>0</v>
      </c>
      <c r="O84" s="132">
        <v>0</v>
      </c>
      <c r="P84" s="46">
        <f t="shared" si="49"/>
        <v>0</v>
      </c>
      <c r="Q84" s="132">
        <v>0</v>
      </c>
      <c r="R84" s="132">
        <v>0</v>
      </c>
      <c r="S84" s="46">
        <f t="shared" si="50"/>
        <v>0</v>
      </c>
      <c r="T84" s="47">
        <f t="shared" si="39"/>
        <v>0</v>
      </c>
      <c r="U84" s="47">
        <f t="shared" si="39"/>
        <v>0</v>
      </c>
      <c r="V84" s="48">
        <f t="shared" si="51"/>
        <v>0</v>
      </c>
      <c r="W84" s="132">
        <v>0</v>
      </c>
      <c r="X84" s="132">
        <v>0</v>
      </c>
      <c r="Y84" s="46">
        <f t="shared" si="52"/>
        <v>0</v>
      </c>
      <c r="Z84" s="132">
        <v>0</v>
      </c>
      <c r="AA84" s="132">
        <v>0</v>
      </c>
      <c r="AB84" s="46">
        <f t="shared" si="53"/>
        <v>0</v>
      </c>
      <c r="AC84" s="47">
        <f t="shared" si="40"/>
        <v>0</v>
      </c>
      <c r="AD84" s="47">
        <f t="shared" si="40"/>
        <v>0</v>
      </c>
      <c r="AE84" s="48">
        <f t="shared" si="54"/>
        <v>0</v>
      </c>
      <c r="AF84" s="132">
        <v>0</v>
      </c>
      <c r="AG84" s="132">
        <v>0</v>
      </c>
    </row>
    <row r="85" spans="1:33" ht="22.6" customHeight="1" x14ac:dyDescent="0.3">
      <c r="A85" s="323"/>
      <c r="B85" s="322"/>
      <c r="C85" s="137">
        <v>63</v>
      </c>
      <c r="D85" s="26" t="s">
        <v>91</v>
      </c>
      <c r="E85" s="132">
        <v>0</v>
      </c>
      <c r="F85" s="132">
        <v>0</v>
      </c>
      <c r="G85" s="46">
        <f t="shared" si="46"/>
        <v>0</v>
      </c>
      <c r="H85" s="132">
        <v>0</v>
      </c>
      <c r="I85" s="132">
        <v>0</v>
      </c>
      <c r="J85" s="46">
        <f t="shared" si="47"/>
        <v>0</v>
      </c>
      <c r="K85" s="47">
        <f t="shared" si="38"/>
        <v>0</v>
      </c>
      <c r="L85" s="47">
        <f t="shared" si="38"/>
        <v>0</v>
      </c>
      <c r="M85" s="48">
        <f t="shared" si="48"/>
        <v>0</v>
      </c>
      <c r="N85" s="132">
        <v>0</v>
      </c>
      <c r="O85" s="132">
        <v>0</v>
      </c>
      <c r="P85" s="46">
        <f t="shared" si="49"/>
        <v>0</v>
      </c>
      <c r="Q85" s="132">
        <v>0</v>
      </c>
      <c r="R85" s="132">
        <v>0</v>
      </c>
      <c r="S85" s="46">
        <f t="shared" si="50"/>
        <v>0</v>
      </c>
      <c r="T85" s="47">
        <f t="shared" si="39"/>
        <v>0</v>
      </c>
      <c r="U85" s="47">
        <f t="shared" si="39"/>
        <v>0</v>
      </c>
      <c r="V85" s="48">
        <f t="shared" si="51"/>
        <v>0</v>
      </c>
      <c r="W85" s="132">
        <v>0</v>
      </c>
      <c r="X85" s="132">
        <v>0</v>
      </c>
      <c r="Y85" s="46">
        <f t="shared" si="52"/>
        <v>0</v>
      </c>
      <c r="Z85" s="132">
        <v>0</v>
      </c>
      <c r="AA85" s="132">
        <v>0</v>
      </c>
      <c r="AB85" s="46">
        <f t="shared" si="53"/>
        <v>0</v>
      </c>
      <c r="AC85" s="47">
        <f t="shared" si="40"/>
        <v>0</v>
      </c>
      <c r="AD85" s="47">
        <f t="shared" si="40"/>
        <v>0</v>
      </c>
      <c r="AE85" s="48">
        <f t="shared" si="54"/>
        <v>0</v>
      </c>
      <c r="AF85" s="132">
        <v>0</v>
      </c>
      <c r="AG85" s="132">
        <v>0</v>
      </c>
    </row>
    <row r="86" spans="1:33" ht="31.05" x14ac:dyDescent="0.3">
      <c r="A86" s="323"/>
      <c r="B86" s="322"/>
      <c r="C86" s="137">
        <v>64</v>
      </c>
      <c r="D86" s="30" t="s">
        <v>92</v>
      </c>
      <c r="E86" s="132">
        <v>0</v>
      </c>
      <c r="F86" s="132">
        <v>0</v>
      </c>
      <c r="G86" s="46">
        <f t="shared" si="46"/>
        <v>0</v>
      </c>
      <c r="H86" s="132">
        <v>0</v>
      </c>
      <c r="I86" s="132">
        <v>0</v>
      </c>
      <c r="J86" s="46">
        <f t="shared" si="47"/>
        <v>0</v>
      </c>
      <c r="K86" s="47">
        <f t="shared" si="38"/>
        <v>0</v>
      </c>
      <c r="L86" s="47">
        <f t="shared" si="38"/>
        <v>0</v>
      </c>
      <c r="M86" s="48">
        <f t="shared" si="48"/>
        <v>0</v>
      </c>
      <c r="N86" s="132">
        <v>0</v>
      </c>
      <c r="O86" s="132">
        <v>0</v>
      </c>
      <c r="P86" s="46">
        <f t="shared" si="49"/>
        <v>0</v>
      </c>
      <c r="Q86" s="132">
        <v>0</v>
      </c>
      <c r="R86" s="132">
        <v>0</v>
      </c>
      <c r="S86" s="46">
        <f t="shared" si="50"/>
        <v>0</v>
      </c>
      <c r="T86" s="47">
        <f t="shared" si="39"/>
        <v>0</v>
      </c>
      <c r="U86" s="47">
        <f t="shared" si="39"/>
        <v>0</v>
      </c>
      <c r="V86" s="48">
        <f t="shared" si="51"/>
        <v>0</v>
      </c>
      <c r="W86" s="132">
        <v>0</v>
      </c>
      <c r="X86" s="132">
        <v>0</v>
      </c>
      <c r="Y86" s="46">
        <f t="shared" si="52"/>
        <v>0</v>
      </c>
      <c r="Z86" s="132">
        <v>0</v>
      </c>
      <c r="AA86" s="132">
        <v>0</v>
      </c>
      <c r="AB86" s="46">
        <f t="shared" si="53"/>
        <v>0</v>
      </c>
      <c r="AC86" s="47">
        <f t="shared" si="40"/>
        <v>0</v>
      </c>
      <c r="AD86" s="47">
        <f t="shared" si="40"/>
        <v>0</v>
      </c>
      <c r="AE86" s="48">
        <f t="shared" si="54"/>
        <v>0</v>
      </c>
      <c r="AF86" s="132">
        <v>0</v>
      </c>
      <c r="AG86" s="132">
        <v>0</v>
      </c>
    </row>
    <row r="87" spans="1:33" ht="23.95" customHeight="1" x14ac:dyDescent="0.3">
      <c r="A87" s="323"/>
      <c r="B87" s="322"/>
      <c r="C87" s="137">
        <v>65</v>
      </c>
      <c r="D87" s="26" t="s">
        <v>93</v>
      </c>
      <c r="E87" s="132">
        <v>0</v>
      </c>
      <c r="F87" s="132">
        <v>0</v>
      </c>
      <c r="G87" s="46">
        <f t="shared" si="46"/>
        <v>0</v>
      </c>
      <c r="H87" s="132">
        <v>0</v>
      </c>
      <c r="I87" s="132">
        <v>0</v>
      </c>
      <c r="J87" s="46">
        <f t="shared" si="47"/>
        <v>0</v>
      </c>
      <c r="K87" s="47">
        <f t="shared" si="38"/>
        <v>0</v>
      </c>
      <c r="L87" s="47">
        <f t="shared" si="38"/>
        <v>0</v>
      </c>
      <c r="M87" s="48">
        <f t="shared" si="48"/>
        <v>0</v>
      </c>
      <c r="N87" s="132">
        <v>0</v>
      </c>
      <c r="O87" s="132">
        <v>0</v>
      </c>
      <c r="P87" s="46">
        <f t="shared" si="49"/>
        <v>0</v>
      </c>
      <c r="Q87" s="132">
        <v>0</v>
      </c>
      <c r="R87" s="132">
        <v>0</v>
      </c>
      <c r="S87" s="46">
        <f t="shared" si="50"/>
        <v>0</v>
      </c>
      <c r="T87" s="47">
        <f t="shared" si="39"/>
        <v>0</v>
      </c>
      <c r="U87" s="47">
        <f t="shared" si="39"/>
        <v>0</v>
      </c>
      <c r="V87" s="48">
        <f t="shared" si="51"/>
        <v>0</v>
      </c>
      <c r="W87" s="132">
        <v>0</v>
      </c>
      <c r="X87" s="132">
        <v>0</v>
      </c>
      <c r="Y87" s="46">
        <f t="shared" si="52"/>
        <v>0</v>
      </c>
      <c r="Z87" s="132">
        <v>0</v>
      </c>
      <c r="AA87" s="132">
        <v>0</v>
      </c>
      <c r="AB87" s="46">
        <f t="shared" si="53"/>
        <v>0</v>
      </c>
      <c r="AC87" s="47">
        <f t="shared" si="40"/>
        <v>0</v>
      </c>
      <c r="AD87" s="47">
        <f t="shared" si="40"/>
        <v>0</v>
      </c>
      <c r="AE87" s="48">
        <f t="shared" si="54"/>
        <v>0</v>
      </c>
      <c r="AF87" s="132">
        <v>0</v>
      </c>
      <c r="AG87" s="132">
        <v>0</v>
      </c>
    </row>
    <row r="88" spans="1:33" ht="36.700000000000003" customHeight="1" x14ac:dyDescent="0.3">
      <c r="A88" s="323"/>
      <c r="B88" s="322"/>
      <c r="C88" s="137">
        <v>66</v>
      </c>
      <c r="D88" s="26" t="s">
        <v>94</v>
      </c>
      <c r="E88" s="132">
        <v>0</v>
      </c>
      <c r="F88" s="132">
        <v>0</v>
      </c>
      <c r="G88" s="46">
        <f t="shared" si="46"/>
        <v>0</v>
      </c>
      <c r="H88" s="132">
        <v>0</v>
      </c>
      <c r="I88" s="132">
        <v>0</v>
      </c>
      <c r="J88" s="46">
        <f t="shared" si="47"/>
        <v>0</v>
      </c>
      <c r="K88" s="47">
        <f t="shared" si="38"/>
        <v>0</v>
      </c>
      <c r="L88" s="47">
        <f t="shared" si="38"/>
        <v>0</v>
      </c>
      <c r="M88" s="48">
        <f t="shared" si="48"/>
        <v>0</v>
      </c>
      <c r="N88" s="132">
        <v>0</v>
      </c>
      <c r="O88" s="132">
        <v>0</v>
      </c>
      <c r="P88" s="46">
        <f t="shared" si="49"/>
        <v>0</v>
      </c>
      <c r="Q88" s="132">
        <v>0</v>
      </c>
      <c r="R88" s="132">
        <v>0</v>
      </c>
      <c r="S88" s="46">
        <f t="shared" si="50"/>
        <v>0</v>
      </c>
      <c r="T88" s="47">
        <f t="shared" si="39"/>
        <v>0</v>
      </c>
      <c r="U88" s="47">
        <f t="shared" si="39"/>
        <v>0</v>
      </c>
      <c r="V88" s="48">
        <f t="shared" si="51"/>
        <v>0</v>
      </c>
      <c r="W88" s="132">
        <v>0</v>
      </c>
      <c r="X88" s="132">
        <v>0</v>
      </c>
      <c r="Y88" s="46">
        <f t="shared" si="52"/>
        <v>0</v>
      </c>
      <c r="Z88" s="132">
        <v>0</v>
      </c>
      <c r="AA88" s="132">
        <v>0</v>
      </c>
      <c r="AB88" s="46">
        <f t="shared" si="53"/>
        <v>0</v>
      </c>
      <c r="AC88" s="47">
        <f t="shared" si="40"/>
        <v>0</v>
      </c>
      <c r="AD88" s="47">
        <f t="shared" si="40"/>
        <v>0</v>
      </c>
      <c r="AE88" s="48">
        <f t="shared" si="54"/>
        <v>0</v>
      </c>
      <c r="AF88" s="132">
        <v>0</v>
      </c>
      <c r="AG88" s="132">
        <v>0</v>
      </c>
    </row>
    <row r="89" spans="1:33" ht="22.6" customHeight="1" x14ac:dyDescent="0.3">
      <c r="A89" s="323"/>
      <c r="B89" s="322"/>
      <c r="C89" s="24"/>
      <c r="D89" s="31" t="s">
        <v>65</v>
      </c>
      <c r="E89" s="46">
        <f>SUM(E78:E88)</f>
        <v>0</v>
      </c>
      <c r="F89" s="46">
        <f t="shared" ref="F89:AG89" si="57">SUM(F78:F88)</f>
        <v>0</v>
      </c>
      <c r="G89" s="46">
        <f t="shared" si="57"/>
        <v>0</v>
      </c>
      <c r="H89" s="46">
        <f t="shared" si="57"/>
        <v>0</v>
      </c>
      <c r="I89" s="46">
        <f t="shared" si="57"/>
        <v>0</v>
      </c>
      <c r="J89" s="46">
        <f t="shared" si="57"/>
        <v>0</v>
      </c>
      <c r="K89" s="46">
        <f t="shared" si="57"/>
        <v>0</v>
      </c>
      <c r="L89" s="46">
        <f t="shared" si="57"/>
        <v>0</v>
      </c>
      <c r="M89" s="46">
        <f t="shared" si="57"/>
        <v>0</v>
      </c>
      <c r="N89" s="46">
        <f t="shared" si="57"/>
        <v>0</v>
      </c>
      <c r="O89" s="46">
        <f t="shared" si="57"/>
        <v>0</v>
      </c>
      <c r="P89" s="46">
        <f t="shared" si="57"/>
        <v>0</v>
      </c>
      <c r="Q89" s="46">
        <f t="shared" si="57"/>
        <v>0</v>
      </c>
      <c r="R89" s="46">
        <f t="shared" si="57"/>
        <v>0</v>
      </c>
      <c r="S89" s="46">
        <f t="shared" si="57"/>
        <v>0</v>
      </c>
      <c r="T89" s="46">
        <f t="shared" si="57"/>
        <v>0</v>
      </c>
      <c r="U89" s="46">
        <f t="shared" si="57"/>
        <v>0</v>
      </c>
      <c r="V89" s="46">
        <f t="shared" si="57"/>
        <v>0</v>
      </c>
      <c r="W89" s="46">
        <f t="shared" si="57"/>
        <v>0</v>
      </c>
      <c r="X89" s="46">
        <f t="shared" si="57"/>
        <v>0</v>
      </c>
      <c r="Y89" s="46">
        <f t="shared" si="57"/>
        <v>0</v>
      </c>
      <c r="Z89" s="46">
        <f t="shared" si="57"/>
        <v>0</v>
      </c>
      <c r="AA89" s="46">
        <f t="shared" si="57"/>
        <v>0</v>
      </c>
      <c r="AB89" s="46">
        <f t="shared" si="57"/>
        <v>0</v>
      </c>
      <c r="AC89" s="46">
        <f t="shared" si="57"/>
        <v>0</v>
      </c>
      <c r="AD89" s="46">
        <f t="shared" si="57"/>
        <v>0</v>
      </c>
      <c r="AE89" s="46">
        <f t="shared" si="54"/>
        <v>0</v>
      </c>
      <c r="AF89" s="46">
        <f t="shared" si="57"/>
        <v>0</v>
      </c>
      <c r="AG89" s="46">
        <f t="shared" si="57"/>
        <v>0</v>
      </c>
    </row>
    <row r="90" spans="1:33" ht="35.35" customHeight="1" x14ac:dyDescent="0.3">
      <c r="A90" s="331">
        <v>10</v>
      </c>
      <c r="B90" s="323" t="s">
        <v>10</v>
      </c>
      <c r="C90" s="137">
        <v>67</v>
      </c>
      <c r="D90" s="29" t="s">
        <v>95</v>
      </c>
      <c r="E90" s="132">
        <v>0</v>
      </c>
      <c r="F90" s="132">
        <v>0</v>
      </c>
      <c r="G90" s="46">
        <f t="shared" si="46"/>
        <v>0</v>
      </c>
      <c r="H90" s="132">
        <v>0</v>
      </c>
      <c r="I90" s="132">
        <v>0</v>
      </c>
      <c r="J90" s="46">
        <f t="shared" si="47"/>
        <v>0</v>
      </c>
      <c r="K90" s="47">
        <f t="shared" ref="K90:L121" si="58">E90+H90</f>
        <v>0</v>
      </c>
      <c r="L90" s="47">
        <f t="shared" si="58"/>
        <v>0</v>
      </c>
      <c r="M90" s="48">
        <f t="shared" si="48"/>
        <v>0</v>
      </c>
      <c r="N90" s="132">
        <v>0</v>
      </c>
      <c r="O90" s="132">
        <v>0</v>
      </c>
      <c r="P90" s="46">
        <f t="shared" si="49"/>
        <v>0</v>
      </c>
      <c r="Q90" s="132">
        <v>0</v>
      </c>
      <c r="R90" s="132">
        <v>0</v>
      </c>
      <c r="S90" s="46">
        <f t="shared" si="50"/>
        <v>0</v>
      </c>
      <c r="T90" s="47">
        <f t="shared" ref="T90:U121" si="59">N90+Q90</f>
        <v>0</v>
      </c>
      <c r="U90" s="47">
        <f t="shared" si="59"/>
        <v>0</v>
      </c>
      <c r="V90" s="48">
        <f t="shared" si="51"/>
        <v>0</v>
      </c>
      <c r="W90" s="132">
        <v>5.9905158799999993</v>
      </c>
      <c r="X90" s="132">
        <v>0.47680954000000003</v>
      </c>
      <c r="Y90" s="46">
        <f t="shared" si="52"/>
        <v>6.467325419999999</v>
      </c>
      <c r="Z90" s="132">
        <v>5.78253094</v>
      </c>
      <c r="AA90" s="132">
        <v>1.8895130800000002</v>
      </c>
      <c r="AB90" s="46">
        <f t="shared" si="53"/>
        <v>7.6720440200000004</v>
      </c>
      <c r="AC90" s="47">
        <f t="shared" ref="AC90:AD121" si="60">W90+Z90</f>
        <v>11.773046819999999</v>
      </c>
      <c r="AD90" s="47">
        <f t="shared" si="60"/>
        <v>2.36632262</v>
      </c>
      <c r="AE90" s="48">
        <f t="shared" si="54"/>
        <v>14.139369439999999</v>
      </c>
      <c r="AF90" s="132">
        <v>4.2623009799999991</v>
      </c>
      <c r="AG90" s="132">
        <v>0</v>
      </c>
    </row>
    <row r="91" spans="1:33" ht="35.35" customHeight="1" x14ac:dyDescent="0.3">
      <c r="A91" s="331"/>
      <c r="B91" s="323"/>
      <c r="C91" s="28"/>
      <c r="D91" s="32" t="s">
        <v>65</v>
      </c>
      <c r="E91" s="46">
        <f>E90</f>
        <v>0</v>
      </c>
      <c r="F91" s="46">
        <f t="shared" ref="F91:AG91" si="61">F90</f>
        <v>0</v>
      </c>
      <c r="G91" s="46">
        <f t="shared" si="61"/>
        <v>0</v>
      </c>
      <c r="H91" s="46">
        <f t="shared" si="61"/>
        <v>0</v>
      </c>
      <c r="I91" s="46">
        <f t="shared" si="61"/>
        <v>0</v>
      </c>
      <c r="J91" s="46">
        <f t="shared" si="61"/>
        <v>0</v>
      </c>
      <c r="K91" s="46">
        <f t="shared" si="61"/>
        <v>0</v>
      </c>
      <c r="L91" s="46">
        <f t="shared" si="61"/>
        <v>0</v>
      </c>
      <c r="M91" s="46">
        <f t="shared" si="61"/>
        <v>0</v>
      </c>
      <c r="N91" s="46">
        <f t="shared" si="61"/>
        <v>0</v>
      </c>
      <c r="O91" s="46">
        <f t="shared" si="61"/>
        <v>0</v>
      </c>
      <c r="P91" s="46">
        <f t="shared" si="61"/>
        <v>0</v>
      </c>
      <c r="Q91" s="46">
        <f t="shared" si="61"/>
        <v>0</v>
      </c>
      <c r="R91" s="46">
        <f t="shared" si="61"/>
        <v>0</v>
      </c>
      <c r="S91" s="46">
        <f t="shared" si="61"/>
        <v>0</v>
      </c>
      <c r="T91" s="46">
        <f t="shared" si="61"/>
        <v>0</v>
      </c>
      <c r="U91" s="46">
        <f t="shared" si="61"/>
        <v>0</v>
      </c>
      <c r="V91" s="46">
        <f t="shared" si="61"/>
        <v>0</v>
      </c>
      <c r="W91" s="46">
        <f t="shared" si="61"/>
        <v>5.9905158799999993</v>
      </c>
      <c r="X91" s="46">
        <f t="shared" si="61"/>
        <v>0.47680954000000003</v>
      </c>
      <c r="Y91" s="46">
        <f t="shared" si="61"/>
        <v>6.467325419999999</v>
      </c>
      <c r="Z91" s="46">
        <f t="shared" si="61"/>
        <v>5.78253094</v>
      </c>
      <c r="AA91" s="46">
        <f t="shared" si="61"/>
        <v>1.8895130800000002</v>
      </c>
      <c r="AB91" s="46">
        <f t="shared" si="61"/>
        <v>7.6720440200000004</v>
      </c>
      <c r="AC91" s="46">
        <f t="shared" si="61"/>
        <v>11.773046819999999</v>
      </c>
      <c r="AD91" s="46">
        <f t="shared" si="61"/>
        <v>2.36632262</v>
      </c>
      <c r="AE91" s="46">
        <f t="shared" si="61"/>
        <v>14.139369439999999</v>
      </c>
      <c r="AF91" s="46">
        <f t="shared" si="61"/>
        <v>4.2623009799999991</v>
      </c>
      <c r="AG91" s="46">
        <f t="shared" si="61"/>
        <v>0</v>
      </c>
    </row>
    <row r="92" spans="1:33" ht="146.25" customHeight="1" x14ac:dyDescent="0.3">
      <c r="A92" s="331">
        <v>11</v>
      </c>
      <c r="B92" s="322" t="s">
        <v>96</v>
      </c>
      <c r="C92" s="137">
        <v>68</v>
      </c>
      <c r="D92" s="26" t="s">
        <v>295</v>
      </c>
      <c r="E92" s="132">
        <v>0</v>
      </c>
      <c r="F92" s="132">
        <v>0</v>
      </c>
      <c r="G92" s="46">
        <f t="shared" si="46"/>
        <v>0</v>
      </c>
      <c r="H92" s="132">
        <v>0</v>
      </c>
      <c r="I92" s="132">
        <v>0</v>
      </c>
      <c r="J92" s="46">
        <f t="shared" si="47"/>
        <v>0</v>
      </c>
      <c r="K92" s="47">
        <f t="shared" si="58"/>
        <v>0</v>
      </c>
      <c r="L92" s="47">
        <f t="shared" si="58"/>
        <v>0</v>
      </c>
      <c r="M92" s="48">
        <f t="shared" si="48"/>
        <v>0</v>
      </c>
      <c r="N92" s="132">
        <v>0</v>
      </c>
      <c r="O92" s="132">
        <v>0</v>
      </c>
      <c r="P92" s="46">
        <f t="shared" si="49"/>
        <v>0</v>
      </c>
      <c r="Q92" s="132">
        <v>0</v>
      </c>
      <c r="R92" s="132">
        <v>0</v>
      </c>
      <c r="S92" s="46">
        <f t="shared" si="50"/>
        <v>0</v>
      </c>
      <c r="T92" s="47">
        <f t="shared" si="59"/>
        <v>0</v>
      </c>
      <c r="U92" s="47">
        <f t="shared" si="59"/>
        <v>0</v>
      </c>
      <c r="V92" s="48">
        <f t="shared" si="51"/>
        <v>0</v>
      </c>
      <c r="W92" s="132">
        <v>0</v>
      </c>
      <c r="X92" s="132">
        <v>0</v>
      </c>
      <c r="Y92" s="46">
        <f t="shared" si="52"/>
        <v>0</v>
      </c>
      <c r="Z92" s="132">
        <v>0</v>
      </c>
      <c r="AA92" s="132">
        <v>0</v>
      </c>
      <c r="AB92" s="46">
        <f t="shared" si="53"/>
        <v>0</v>
      </c>
      <c r="AC92" s="47">
        <f t="shared" si="60"/>
        <v>0</v>
      </c>
      <c r="AD92" s="47">
        <f t="shared" si="60"/>
        <v>0</v>
      </c>
      <c r="AE92" s="48">
        <f t="shared" si="54"/>
        <v>0</v>
      </c>
      <c r="AF92" s="132">
        <v>0</v>
      </c>
      <c r="AG92" s="132">
        <v>0</v>
      </c>
    </row>
    <row r="93" spans="1:33" ht="62.05" x14ac:dyDescent="0.3">
      <c r="A93" s="331"/>
      <c r="B93" s="322"/>
      <c r="C93" s="137">
        <v>69</v>
      </c>
      <c r="D93" s="26" t="s">
        <v>296</v>
      </c>
      <c r="E93" s="132">
        <v>0</v>
      </c>
      <c r="F93" s="132">
        <v>0</v>
      </c>
      <c r="G93" s="46">
        <f t="shared" si="46"/>
        <v>0</v>
      </c>
      <c r="H93" s="132">
        <v>0</v>
      </c>
      <c r="I93" s="132">
        <v>0</v>
      </c>
      <c r="J93" s="46">
        <f t="shared" si="47"/>
        <v>0</v>
      </c>
      <c r="K93" s="47">
        <f t="shared" si="58"/>
        <v>0</v>
      </c>
      <c r="L93" s="47">
        <f t="shared" si="58"/>
        <v>0</v>
      </c>
      <c r="M93" s="48">
        <f t="shared" si="48"/>
        <v>0</v>
      </c>
      <c r="N93" s="132">
        <v>0</v>
      </c>
      <c r="O93" s="132">
        <v>0</v>
      </c>
      <c r="P93" s="46">
        <f t="shared" si="49"/>
        <v>0</v>
      </c>
      <c r="Q93" s="132">
        <v>0</v>
      </c>
      <c r="R93" s="132">
        <v>0</v>
      </c>
      <c r="S93" s="46">
        <f t="shared" si="50"/>
        <v>0</v>
      </c>
      <c r="T93" s="47">
        <f t="shared" si="59"/>
        <v>0</v>
      </c>
      <c r="U93" s="47">
        <f t="shared" si="59"/>
        <v>0</v>
      </c>
      <c r="V93" s="48">
        <f t="shared" si="51"/>
        <v>0</v>
      </c>
      <c r="W93" s="132">
        <v>0</v>
      </c>
      <c r="X93" s="132">
        <v>0</v>
      </c>
      <c r="Y93" s="46">
        <f t="shared" si="52"/>
        <v>0</v>
      </c>
      <c r="Z93" s="132">
        <v>0</v>
      </c>
      <c r="AA93" s="132">
        <v>0</v>
      </c>
      <c r="AB93" s="46">
        <f t="shared" si="53"/>
        <v>0</v>
      </c>
      <c r="AC93" s="47">
        <f t="shared" si="60"/>
        <v>0</v>
      </c>
      <c r="AD93" s="47">
        <f t="shared" si="60"/>
        <v>0</v>
      </c>
      <c r="AE93" s="48">
        <f t="shared" si="54"/>
        <v>0</v>
      </c>
      <c r="AF93" s="132">
        <v>0</v>
      </c>
      <c r="AG93" s="132">
        <v>0</v>
      </c>
    </row>
    <row r="94" spans="1:33" ht="46.55" x14ac:dyDescent="0.3">
      <c r="A94" s="331"/>
      <c r="B94" s="322"/>
      <c r="C94" s="137">
        <v>70</v>
      </c>
      <c r="D94" s="26" t="s">
        <v>390</v>
      </c>
      <c r="E94" s="132">
        <v>0</v>
      </c>
      <c r="F94" s="132">
        <v>0</v>
      </c>
      <c r="G94" s="46">
        <f t="shared" si="46"/>
        <v>0</v>
      </c>
      <c r="H94" s="132">
        <v>0</v>
      </c>
      <c r="I94" s="132">
        <v>0</v>
      </c>
      <c r="J94" s="46">
        <f t="shared" si="47"/>
        <v>0</v>
      </c>
      <c r="K94" s="47">
        <f t="shared" si="58"/>
        <v>0</v>
      </c>
      <c r="L94" s="47">
        <f t="shared" si="58"/>
        <v>0</v>
      </c>
      <c r="M94" s="48">
        <f t="shared" si="48"/>
        <v>0</v>
      </c>
      <c r="N94" s="132">
        <v>0</v>
      </c>
      <c r="O94" s="132">
        <v>0</v>
      </c>
      <c r="P94" s="46">
        <f t="shared" si="49"/>
        <v>0</v>
      </c>
      <c r="Q94" s="132">
        <v>0</v>
      </c>
      <c r="R94" s="132">
        <v>0</v>
      </c>
      <c r="S94" s="46">
        <f t="shared" si="50"/>
        <v>0</v>
      </c>
      <c r="T94" s="47">
        <f t="shared" si="59"/>
        <v>0</v>
      </c>
      <c r="U94" s="47">
        <f t="shared" si="59"/>
        <v>0</v>
      </c>
      <c r="V94" s="48">
        <f t="shared" si="51"/>
        <v>0</v>
      </c>
      <c r="W94" s="132">
        <v>0</v>
      </c>
      <c r="X94" s="132">
        <v>0</v>
      </c>
      <c r="Y94" s="46">
        <f t="shared" si="52"/>
        <v>0</v>
      </c>
      <c r="Z94" s="132">
        <v>0</v>
      </c>
      <c r="AA94" s="132">
        <v>0</v>
      </c>
      <c r="AB94" s="46">
        <f t="shared" si="53"/>
        <v>0</v>
      </c>
      <c r="AC94" s="47">
        <f t="shared" si="60"/>
        <v>0</v>
      </c>
      <c r="AD94" s="47">
        <f t="shared" si="60"/>
        <v>0</v>
      </c>
      <c r="AE94" s="48">
        <f t="shared" si="54"/>
        <v>0</v>
      </c>
      <c r="AF94" s="132">
        <v>0</v>
      </c>
      <c r="AG94" s="132">
        <v>0</v>
      </c>
    </row>
    <row r="95" spans="1:33" ht="31.6" customHeight="1" x14ac:dyDescent="0.3">
      <c r="A95" s="331"/>
      <c r="B95" s="322"/>
      <c r="C95" s="137">
        <v>71</v>
      </c>
      <c r="D95" s="26" t="s">
        <v>97</v>
      </c>
      <c r="E95" s="132">
        <v>0</v>
      </c>
      <c r="F95" s="132">
        <v>0</v>
      </c>
      <c r="G95" s="46">
        <f t="shared" si="46"/>
        <v>0</v>
      </c>
      <c r="H95" s="132">
        <v>0</v>
      </c>
      <c r="I95" s="132">
        <v>0</v>
      </c>
      <c r="J95" s="46">
        <f t="shared" si="47"/>
        <v>0</v>
      </c>
      <c r="K95" s="47">
        <f t="shared" si="58"/>
        <v>0</v>
      </c>
      <c r="L95" s="47">
        <f t="shared" si="58"/>
        <v>0</v>
      </c>
      <c r="M95" s="48">
        <f t="shared" si="48"/>
        <v>0</v>
      </c>
      <c r="N95" s="132">
        <v>0</v>
      </c>
      <c r="O95" s="132">
        <v>0</v>
      </c>
      <c r="P95" s="46">
        <f t="shared" si="49"/>
        <v>0</v>
      </c>
      <c r="Q95" s="132">
        <v>0</v>
      </c>
      <c r="R95" s="132">
        <v>0</v>
      </c>
      <c r="S95" s="46">
        <f t="shared" si="50"/>
        <v>0</v>
      </c>
      <c r="T95" s="47">
        <f t="shared" si="59"/>
        <v>0</v>
      </c>
      <c r="U95" s="47">
        <f t="shared" si="59"/>
        <v>0</v>
      </c>
      <c r="V95" s="48">
        <f t="shared" si="51"/>
        <v>0</v>
      </c>
      <c r="W95" s="132">
        <v>0</v>
      </c>
      <c r="X95" s="132">
        <v>0</v>
      </c>
      <c r="Y95" s="46">
        <f t="shared" si="52"/>
        <v>0</v>
      </c>
      <c r="Z95" s="132">
        <v>0</v>
      </c>
      <c r="AA95" s="132">
        <v>0</v>
      </c>
      <c r="AB95" s="46">
        <f t="shared" si="53"/>
        <v>0</v>
      </c>
      <c r="AC95" s="47">
        <f t="shared" si="60"/>
        <v>0</v>
      </c>
      <c r="AD95" s="47">
        <f t="shared" si="60"/>
        <v>0</v>
      </c>
      <c r="AE95" s="48">
        <f t="shared" si="54"/>
        <v>0</v>
      </c>
      <c r="AF95" s="132">
        <v>0</v>
      </c>
      <c r="AG95" s="132">
        <v>0</v>
      </c>
    </row>
    <row r="96" spans="1:33" ht="32.299999999999997" customHeight="1" x14ac:dyDescent="0.3">
      <c r="A96" s="331"/>
      <c r="B96" s="322"/>
      <c r="C96" s="137">
        <v>72</v>
      </c>
      <c r="D96" s="26" t="s">
        <v>112</v>
      </c>
      <c r="E96" s="132">
        <v>0</v>
      </c>
      <c r="F96" s="132">
        <v>0</v>
      </c>
      <c r="G96" s="46">
        <f t="shared" si="46"/>
        <v>0</v>
      </c>
      <c r="H96" s="132">
        <v>0</v>
      </c>
      <c r="I96" s="132">
        <v>0</v>
      </c>
      <c r="J96" s="46">
        <f t="shared" si="47"/>
        <v>0</v>
      </c>
      <c r="K96" s="47">
        <f t="shared" si="58"/>
        <v>0</v>
      </c>
      <c r="L96" s="47">
        <f t="shared" si="58"/>
        <v>0</v>
      </c>
      <c r="M96" s="48">
        <f t="shared" si="48"/>
        <v>0</v>
      </c>
      <c r="N96" s="132">
        <v>0</v>
      </c>
      <c r="O96" s="132">
        <v>0</v>
      </c>
      <c r="P96" s="46">
        <f t="shared" si="49"/>
        <v>0</v>
      </c>
      <c r="Q96" s="132">
        <v>0</v>
      </c>
      <c r="R96" s="132">
        <v>0</v>
      </c>
      <c r="S96" s="46">
        <f t="shared" si="50"/>
        <v>0</v>
      </c>
      <c r="T96" s="47">
        <f t="shared" si="59"/>
        <v>0</v>
      </c>
      <c r="U96" s="47">
        <f t="shared" si="59"/>
        <v>0</v>
      </c>
      <c r="V96" s="48">
        <f t="shared" si="51"/>
        <v>0</v>
      </c>
      <c r="W96" s="132">
        <v>0</v>
      </c>
      <c r="X96" s="132">
        <v>0</v>
      </c>
      <c r="Y96" s="46">
        <f t="shared" si="52"/>
        <v>0</v>
      </c>
      <c r="Z96" s="132">
        <v>0</v>
      </c>
      <c r="AA96" s="132">
        <v>0</v>
      </c>
      <c r="AB96" s="46">
        <f t="shared" si="53"/>
        <v>0</v>
      </c>
      <c r="AC96" s="47">
        <f t="shared" si="60"/>
        <v>0</v>
      </c>
      <c r="AD96" s="47">
        <f t="shared" si="60"/>
        <v>0</v>
      </c>
      <c r="AE96" s="48">
        <f t="shared" si="54"/>
        <v>0</v>
      </c>
      <c r="AF96" s="132">
        <v>0</v>
      </c>
      <c r="AG96" s="132">
        <v>0</v>
      </c>
    </row>
    <row r="97" spans="1:33" s="33" customFormat="1" ht="44.35" customHeight="1" x14ac:dyDescent="0.3">
      <c r="A97" s="331"/>
      <c r="B97" s="322"/>
      <c r="C97" s="137">
        <v>73</v>
      </c>
      <c r="D97" s="26" t="s">
        <v>297</v>
      </c>
      <c r="E97" s="132">
        <v>0</v>
      </c>
      <c r="F97" s="132">
        <v>0</v>
      </c>
      <c r="G97" s="46">
        <f t="shared" si="46"/>
        <v>0</v>
      </c>
      <c r="H97" s="132">
        <v>0</v>
      </c>
      <c r="I97" s="132">
        <v>0</v>
      </c>
      <c r="J97" s="46">
        <f t="shared" si="47"/>
        <v>0</v>
      </c>
      <c r="K97" s="47">
        <f t="shared" si="58"/>
        <v>0</v>
      </c>
      <c r="L97" s="47">
        <f t="shared" si="58"/>
        <v>0</v>
      </c>
      <c r="M97" s="48">
        <f t="shared" si="48"/>
        <v>0</v>
      </c>
      <c r="N97" s="132">
        <v>0</v>
      </c>
      <c r="O97" s="132">
        <v>0</v>
      </c>
      <c r="P97" s="46">
        <f t="shared" si="49"/>
        <v>0</v>
      </c>
      <c r="Q97" s="132">
        <v>0</v>
      </c>
      <c r="R97" s="132">
        <v>0</v>
      </c>
      <c r="S97" s="46">
        <f t="shared" si="50"/>
        <v>0</v>
      </c>
      <c r="T97" s="47">
        <f t="shared" si="59"/>
        <v>0</v>
      </c>
      <c r="U97" s="47">
        <f t="shared" si="59"/>
        <v>0</v>
      </c>
      <c r="V97" s="48">
        <f t="shared" si="51"/>
        <v>0</v>
      </c>
      <c r="W97" s="132">
        <v>0</v>
      </c>
      <c r="X97" s="132">
        <v>0</v>
      </c>
      <c r="Y97" s="46">
        <f t="shared" si="52"/>
        <v>0</v>
      </c>
      <c r="Z97" s="132">
        <v>0</v>
      </c>
      <c r="AA97" s="132">
        <v>0</v>
      </c>
      <c r="AB97" s="46">
        <f t="shared" si="53"/>
        <v>0</v>
      </c>
      <c r="AC97" s="47">
        <f t="shared" si="60"/>
        <v>0</v>
      </c>
      <c r="AD97" s="47">
        <f t="shared" si="60"/>
        <v>0</v>
      </c>
      <c r="AE97" s="48">
        <f t="shared" si="54"/>
        <v>0</v>
      </c>
      <c r="AF97" s="132">
        <v>0</v>
      </c>
      <c r="AG97" s="132">
        <v>0</v>
      </c>
    </row>
    <row r="98" spans="1:33" s="33" customFormat="1" ht="63.7" customHeight="1" x14ac:dyDescent="0.3">
      <c r="A98" s="331"/>
      <c r="B98" s="322"/>
      <c r="C98" s="137">
        <v>74</v>
      </c>
      <c r="D98" s="26" t="s">
        <v>336</v>
      </c>
      <c r="E98" s="132">
        <v>0</v>
      </c>
      <c r="F98" s="132">
        <v>0</v>
      </c>
      <c r="G98" s="46">
        <f t="shared" si="46"/>
        <v>0</v>
      </c>
      <c r="H98" s="132">
        <v>0</v>
      </c>
      <c r="I98" s="132">
        <v>0</v>
      </c>
      <c r="J98" s="46">
        <f t="shared" si="47"/>
        <v>0</v>
      </c>
      <c r="K98" s="47">
        <f t="shared" si="58"/>
        <v>0</v>
      </c>
      <c r="L98" s="47">
        <f t="shared" si="58"/>
        <v>0</v>
      </c>
      <c r="M98" s="48">
        <f t="shared" si="48"/>
        <v>0</v>
      </c>
      <c r="N98" s="132">
        <v>0</v>
      </c>
      <c r="O98" s="132">
        <v>0</v>
      </c>
      <c r="P98" s="46">
        <f t="shared" si="49"/>
        <v>0</v>
      </c>
      <c r="Q98" s="132">
        <v>0</v>
      </c>
      <c r="R98" s="132">
        <v>0</v>
      </c>
      <c r="S98" s="46">
        <f t="shared" si="50"/>
        <v>0</v>
      </c>
      <c r="T98" s="47">
        <f t="shared" si="59"/>
        <v>0</v>
      </c>
      <c r="U98" s="47">
        <f t="shared" si="59"/>
        <v>0</v>
      </c>
      <c r="V98" s="48">
        <f t="shared" si="51"/>
        <v>0</v>
      </c>
      <c r="W98" s="132">
        <v>0</v>
      </c>
      <c r="X98" s="132">
        <v>0</v>
      </c>
      <c r="Y98" s="46">
        <f t="shared" si="52"/>
        <v>0</v>
      </c>
      <c r="Z98" s="132">
        <v>0</v>
      </c>
      <c r="AA98" s="132">
        <v>0</v>
      </c>
      <c r="AB98" s="46">
        <f t="shared" si="53"/>
        <v>0</v>
      </c>
      <c r="AC98" s="47">
        <f t="shared" si="60"/>
        <v>0</v>
      </c>
      <c r="AD98" s="47">
        <f t="shared" si="60"/>
        <v>0</v>
      </c>
      <c r="AE98" s="48">
        <f t="shared" si="54"/>
        <v>0</v>
      </c>
      <c r="AF98" s="132">
        <v>0</v>
      </c>
      <c r="AG98" s="132">
        <v>0</v>
      </c>
    </row>
    <row r="99" spans="1:33" s="33" customFormat="1" ht="64.55" customHeight="1" x14ac:dyDescent="0.3">
      <c r="A99" s="331"/>
      <c r="B99" s="322"/>
      <c r="C99" s="137">
        <v>75</v>
      </c>
      <c r="D99" s="26" t="s">
        <v>299</v>
      </c>
      <c r="E99" s="132">
        <v>0</v>
      </c>
      <c r="F99" s="132">
        <v>0</v>
      </c>
      <c r="G99" s="46">
        <f t="shared" si="46"/>
        <v>0</v>
      </c>
      <c r="H99" s="132">
        <v>0</v>
      </c>
      <c r="I99" s="132">
        <v>0</v>
      </c>
      <c r="J99" s="46">
        <f t="shared" si="47"/>
        <v>0</v>
      </c>
      <c r="K99" s="47">
        <f t="shared" si="58"/>
        <v>0</v>
      </c>
      <c r="L99" s="47">
        <f t="shared" si="58"/>
        <v>0</v>
      </c>
      <c r="M99" s="48">
        <f t="shared" si="48"/>
        <v>0</v>
      </c>
      <c r="N99" s="132">
        <v>0</v>
      </c>
      <c r="O99" s="132">
        <v>0</v>
      </c>
      <c r="P99" s="46">
        <f t="shared" si="49"/>
        <v>0</v>
      </c>
      <c r="Q99" s="132">
        <v>0</v>
      </c>
      <c r="R99" s="132">
        <v>0</v>
      </c>
      <c r="S99" s="46">
        <f t="shared" si="50"/>
        <v>0</v>
      </c>
      <c r="T99" s="47">
        <f t="shared" si="59"/>
        <v>0</v>
      </c>
      <c r="U99" s="47">
        <f t="shared" si="59"/>
        <v>0</v>
      </c>
      <c r="V99" s="48">
        <f t="shared" si="51"/>
        <v>0</v>
      </c>
      <c r="W99" s="132">
        <v>0</v>
      </c>
      <c r="X99" s="132">
        <v>0</v>
      </c>
      <c r="Y99" s="46">
        <f t="shared" si="52"/>
        <v>0</v>
      </c>
      <c r="Z99" s="132">
        <v>0</v>
      </c>
      <c r="AA99" s="132">
        <v>0</v>
      </c>
      <c r="AB99" s="46">
        <f t="shared" si="53"/>
        <v>0</v>
      </c>
      <c r="AC99" s="47">
        <f t="shared" si="60"/>
        <v>0</v>
      </c>
      <c r="AD99" s="47">
        <f t="shared" si="60"/>
        <v>0</v>
      </c>
      <c r="AE99" s="48">
        <f t="shared" si="54"/>
        <v>0</v>
      </c>
      <c r="AF99" s="132">
        <v>0</v>
      </c>
      <c r="AG99" s="132">
        <v>0</v>
      </c>
    </row>
    <row r="100" spans="1:33" s="33" customFormat="1" ht="45" customHeight="1" x14ac:dyDescent="0.3">
      <c r="A100" s="331"/>
      <c r="B100" s="322"/>
      <c r="C100" s="137">
        <v>76</v>
      </c>
      <c r="D100" s="26" t="s">
        <v>298</v>
      </c>
      <c r="E100" s="132">
        <v>0</v>
      </c>
      <c r="F100" s="132">
        <v>0</v>
      </c>
      <c r="G100" s="46">
        <f t="shared" si="46"/>
        <v>0</v>
      </c>
      <c r="H100" s="132">
        <v>0</v>
      </c>
      <c r="I100" s="132">
        <v>0</v>
      </c>
      <c r="J100" s="46">
        <f t="shared" si="47"/>
        <v>0</v>
      </c>
      <c r="K100" s="47">
        <f t="shared" si="58"/>
        <v>0</v>
      </c>
      <c r="L100" s="47">
        <f t="shared" si="58"/>
        <v>0</v>
      </c>
      <c r="M100" s="48">
        <f t="shared" si="48"/>
        <v>0</v>
      </c>
      <c r="N100" s="132">
        <v>0</v>
      </c>
      <c r="O100" s="132">
        <v>0</v>
      </c>
      <c r="P100" s="46">
        <f t="shared" si="49"/>
        <v>0</v>
      </c>
      <c r="Q100" s="132">
        <v>0</v>
      </c>
      <c r="R100" s="132">
        <v>0</v>
      </c>
      <c r="S100" s="46">
        <f t="shared" si="50"/>
        <v>0</v>
      </c>
      <c r="T100" s="47">
        <f t="shared" si="59"/>
        <v>0</v>
      </c>
      <c r="U100" s="47">
        <f t="shared" si="59"/>
        <v>0</v>
      </c>
      <c r="V100" s="48">
        <f t="shared" si="51"/>
        <v>0</v>
      </c>
      <c r="W100" s="132">
        <v>0</v>
      </c>
      <c r="X100" s="132">
        <v>0</v>
      </c>
      <c r="Y100" s="46">
        <f t="shared" si="52"/>
        <v>0</v>
      </c>
      <c r="Z100" s="132">
        <v>0</v>
      </c>
      <c r="AA100" s="132">
        <v>0</v>
      </c>
      <c r="AB100" s="46">
        <f t="shared" si="53"/>
        <v>0</v>
      </c>
      <c r="AC100" s="47">
        <f t="shared" si="60"/>
        <v>0</v>
      </c>
      <c r="AD100" s="47">
        <f t="shared" si="60"/>
        <v>0</v>
      </c>
      <c r="AE100" s="48">
        <f t="shared" si="54"/>
        <v>0</v>
      </c>
      <c r="AF100" s="132">
        <v>0</v>
      </c>
      <c r="AG100" s="132">
        <v>0</v>
      </c>
    </row>
    <row r="101" spans="1:33" ht="26.35" customHeight="1" x14ac:dyDescent="0.3">
      <c r="A101" s="331"/>
      <c r="B101" s="322"/>
      <c r="C101" s="137">
        <v>77</v>
      </c>
      <c r="D101" s="26" t="s">
        <v>300</v>
      </c>
      <c r="E101" s="132">
        <v>0</v>
      </c>
      <c r="F101" s="132">
        <v>0</v>
      </c>
      <c r="G101" s="46">
        <f t="shared" si="46"/>
        <v>0</v>
      </c>
      <c r="H101" s="132">
        <v>0</v>
      </c>
      <c r="I101" s="132">
        <v>0</v>
      </c>
      <c r="J101" s="46">
        <f t="shared" si="47"/>
        <v>0</v>
      </c>
      <c r="K101" s="47">
        <f t="shared" si="58"/>
        <v>0</v>
      </c>
      <c r="L101" s="47">
        <f t="shared" si="58"/>
        <v>0</v>
      </c>
      <c r="M101" s="48">
        <f t="shared" si="48"/>
        <v>0</v>
      </c>
      <c r="N101" s="132">
        <v>0</v>
      </c>
      <c r="O101" s="132">
        <v>0</v>
      </c>
      <c r="P101" s="46">
        <f t="shared" si="49"/>
        <v>0</v>
      </c>
      <c r="Q101" s="132">
        <v>0</v>
      </c>
      <c r="R101" s="132">
        <v>0</v>
      </c>
      <c r="S101" s="46">
        <f t="shared" si="50"/>
        <v>0</v>
      </c>
      <c r="T101" s="47">
        <f t="shared" si="59"/>
        <v>0</v>
      </c>
      <c r="U101" s="47">
        <f t="shared" si="59"/>
        <v>0</v>
      </c>
      <c r="V101" s="48">
        <f t="shared" si="51"/>
        <v>0</v>
      </c>
      <c r="W101" s="132">
        <v>0</v>
      </c>
      <c r="X101" s="132">
        <v>0</v>
      </c>
      <c r="Y101" s="46">
        <f t="shared" si="52"/>
        <v>0</v>
      </c>
      <c r="Z101" s="132">
        <v>0</v>
      </c>
      <c r="AA101" s="132">
        <v>0</v>
      </c>
      <c r="AB101" s="46">
        <f t="shared" si="53"/>
        <v>0</v>
      </c>
      <c r="AC101" s="47">
        <f t="shared" si="60"/>
        <v>0</v>
      </c>
      <c r="AD101" s="47">
        <f t="shared" si="60"/>
        <v>0</v>
      </c>
      <c r="AE101" s="48">
        <f t="shared" si="54"/>
        <v>0</v>
      </c>
      <c r="AF101" s="132">
        <v>0</v>
      </c>
      <c r="AG101" s="132">
        <v>0</v>
      </c>
    </row>
    <row r="102" spans="1:33" ht="34.5" customHeight="1" x14ac:dyDescent="0.3">
      <c r="A102" s="331"/>
      <c r="B102" s="322"/>
      <c r="C102" s="24"/>
      <c r="D102" s="32" t="s">
        <v>65</v>
      </c>
      <c r="E102" s="46">
        <f>SUM(E92:E101)</f>
        <v>0</v>
      </c>
      <c r="F102" s="46">
        <f t="shared" ref="F102:AG102" si="62">SUM(F92:F101)</f>
        <v>0</v>
      </c>
      <c r="G102" s="46">
        <f t="shared" si="62"/>
        <v>0</v>
      </c>
      <c r="H102" s="46">
        <f t="shared" si="62"/>
        <v>0</v>
      </c>
      <c r="I102" s="46">
        <f t="shared" si="62"/>
        <v>0</v>
      </c>
      <c r="J102" s="46">
        <f t="shared" si="62"/>
        <v>0</v>
      </c>
      <c r="K102" s="46">
        <f t="shared" si="62"/>
        <v>0</v>
      </c>
      <c r="L102" s="46">
        <f t="shared" si="62"/>
        <v>0</v>
      </c>
      <c r="M102" s="46">
        <f t="shared" si="62"/>
        <v>0</v>
      </c>
      <c r="N102" s="46">
        <f t="shared" si="62"/>
        <v>0</v>
      </c>
      <c r="O102" s="46">
        <f t="shared" si="62"/>
        <v>0</v>
      </c>
      <c r="P102" s="46">
        <f t="shared" si="62"/>
        <v>0</v>
      </c>
      <c r="Q102" s="46">
        <f t="shared" si="62"/>
        <v>0</v>
      </c>
      <c r="R102" s="46">
        <f t="shared" si="62"/>
        <v>0</v>
      </c>
      <c r="S102" s="46">
        <f t="shared" si="62"/>
        <v>0</v>
      </c>
      <c r="T102" s="46">
        <f t="shared" si="62"/>
        <v>0</v>
      </c>
      <c r="U102" s="46">
        <f t="shared" si="62"/>
        <v>0</v>
      </c>
      <c r="V102" s="46">
        <f t="shared" si="62"/>
        <v>0</v>
      </c>
      <c r="W102" s="46">
        <f t="shared" si="62"/>
        <v>0</v>
      </c>
      <c r="X102" s="46">
        <f t="shared" si="62"/>
        <v>0</v>
      </c>
      <c r="Y102" s="46">
        <f t="shared" si="62"/>
        <v>0</v>
      </c>
      <c r="Z102" s="46">
        <f t="shared" si="62"/>
        <v>0</v>
      </c>
      <c r="AA102" s="46">
        <f t="shared" si="62"/>
        <v>0</v>
      </c>
      <c r="AB102" s="46">
        <f t="shared" si="62"/>
        <v>0</v>
      </c>
      <c r="AC102" s="46">
        <f t="shared" si="62"/>
        <v>0</v>
      </c>
      <c r="AD102" s="46">
        <f t="shared" si="62"/>
        <v>0</v>
      </c>
      <c r="AE102" s="46">
        <f t="shared" si="62"/>
        <v>0</v>
      </c>
      <c r="AF102" s="46">
        <f t="shared" si="62"/>
        <v>0</v>
      </c>
      <c r="AG102" s="46">
        <f t="shared" si="62"/>
        <v>0</v>
      </c>
    </row>
    <row r="103" spans="1:33" ht="33.799999999999997" customHeight="1" x14ac:dyDescent="0.3">
      <c r="A103" s="334">
        <v>12</v>
      </c>
      <c r="B103" s="322" t="s">
        <v>52</v>
      </c>
      <c r="C103" s="137">
        <v>78</v>
      </c>
      <c r="D103" s="29" t="s">
        <v>113</v>
      </c>
      <c r="E103" s="132">
        <v>0</v>
      </c>
      <c r="F103" s="132">
        <v>0</v>
      </c>
      <c r="G103" s="46">
        <f t="shared" si="46"/>
        <v>0</v>
      </c>
      <c r="H103" s="132">
        <v>0</v>
      </c>
      <c r="I103" s="132">
        <v>0</v>
      </c>
      <c r="J103" s="46">
        <f t="shared" si="47"/>
        <v>0</v>
      </c>
      <c r="K103" s="47">
        <f t="shared" si="58"/>
        <v>0</v>
      </c>
      <c r="L103" s="47">
        <f t="shared" si="58"/>
        <v>0</v>
      </c>
      <c r="M103" s="48">
        <f t="shared" si="48"/>
        <v>0</v>
      </c>
      <c r="N103" s="132">
        <v>0</v>
      </c>
      <c r="O103" s="132">
        <v>0</v>
      </c>
      <c r="P103" s="46">
        <f t="shared" si="49"/>
        <v>0</v>
      </c>
      <c r="Q103" s="132">
        <v>0</v>
      </c>
      <c r="R103" s="132">
        <v>0</v>
      </c>
      <c r="S103" s="46">
        <f t="shared" si="50"/>
        <v>0</v>
      </c>
      <c r="T103" s="47">
        <f t="shared" si="59"/>
        <v>0</v>
      </c>
      <c r="U103" s="47">
        <f t="shared" si="59"/>
        <v>0</v>
      </c>
      <c r="V103" s="48">
        <f t="shared" si="51"/>
        <v>0</v>
      </c>
      <c r="W103" s="132">
        <v>0</v>
      </c>
      <c r="X103" s="132">
        <v>0</v>
      </c>
      <c r="Y103" s="46">
        <f t="shared" si="52"/>
        <v>0</v>
      </c>
      <c r="Z103" s="132">
        <v>0</v>
      </c>
      <c r="AA103" s="132">
        <v>0</v>
      </c>
      <c r="AB103" s="46">
        <f t="shared" si="53"/>
        <v>0</v>
      </c>
      <c r="AC103" s="47">
        <f t="shared" si="60"/>
        <v>0</v>
      </c>
      <c r="AD103" s="47">
        <f t="shared" si="60"/>
        <v>0</v>
      </c>
      <c r="AE103" s="48">
        <f t="shared" si="54"/>
        <v>0</v>
      </c>
      <c r="AF103" s="132">
        <v>0</v>
      </c>
      <c r="AG103" s="132">
        <v>0</v>
      </c>
    </row>
    <row r="104" spans="1:33" ht="27.7" customHeight="1" x14ac:dyDescent="0.3">
      <c r="A104" s="334"/>
      <c r="B104" s="322"/>
      <c r="C104" s="137">
        <v>79</v>
      </c>
      <c r="D104" s="29" t="s">
        <v>114</v>
      </c>
      <c r="E104" s="132">
        <v>0</v>
      </c>
      <c r="F104" s="132">
        <v>0</v>
      </c>
      <c r="G104" s="46">
        <f t="shared" si="46"/>
        <v>0</v>
      </c>
      <c r="H104" s="132">
        <v>0</v>
      </c>
      <c r="I104" s="132">
        <v>0</v>
      </c>
      <c r="J104" s="46">
        <f t="shared" si="47"/>
        <v>0</v>
      </c>
      <c r="K104" s="47">
        <f t="shared" si="58"/>
        <v>0</v>
      </c>
      <c r="L104" s="47">
        <f t="shared" si="58"/>
        <v>0</v>
      </c>
      <c r="M104" s="48">
        <f t="shared" si="48"/>
        <v>0</v>
      </c>
      <c r="N104" s="132">
        <v>0</v>
      </c>
      <c r="O104" s="132">
        <v>0</v>
      </c>
      <c r="P104" s="46">
        <f t="shared" si="49"/>
        <v>0</v>
      </c>
      <c r="Q104" s="132">
        <v>0</v>
      </c>
      <c r="R104" s="132">
        <v>0</v>
      </c>
      <c r="S104" s="46">
        <f t="shared" si="50"/>
        <v>0</v>
      </c>
      <c r="T104" s="47">
        <f t="shared" si="59"/>
        <v>0</v>
      </c>
      <c r="U104" s="47">
        <f t="shared" si="59"/>
        <v>0</v>
      </c>
      <c r="V104" s="48">
        <f t="shared" si="51"/>
        <v>0</v>
      </c>
      <c r="W104" s="132">
        <v>0</v>
      </c>
      <c r="X104" s="132">
        <v>0</v>
      </c>
      <c r="Y104" s="46">
        <f t="shared" si="52"/>
        <v>0</v>
      </c>
      <c r="Z104" s="132">
        <v>0</v>
      </c>
      <c r="AA104" s="132">
        <v>0</v>
      </c>
      <c r="AB104" s="46">
        <f t="shared" si="53"/>
        <v>0</v>
      </c>
      <c r="AC104" s="47">
        <f t="shared" si="60"/>
        <v>0</v>
      </c>
      <c r="AD104" s="47">
        <f t="shared" si="60"/>
        <v>0</v>
      </c>
      <c r="AE104" s="48">
        <f t="shared" si="54"/>
        <v>0</v>
      </c>
      <c r="AF104" s="132">
        <v>0</v>
      </c>
      <c r="AG104" s="132">
        <v>0</v>
      </c>
    </row>
    <row r="105" spans="1:33" ht="26.35" customHeight="1" x14ac:dyDescent="0.3">
      <c r="A105" s="334"/>
      <c r="B105" s="322"/>
      <c r="C105" s="137">
        <v>80</v>
      </c>
      <c r="D105" s="29" t="s">
        <v>115</v>
      </c>
      <c r="E105" s="132">
        <v>0</v>
      </c>
      <c r="F105" s="132">
        <v>0</v>
      </c>
      <c r="G105" s="46">
        <f t="shared" si="46"/>
        <v>0</v>
      </c>
      <c r="H105" s="132">
        <v>0</v>
      </c>
      <c r="I105" s="132">
        <v>0</v>
      </c>
      <c r="J105" s="46">
        <f t="shared" si="47"/>
        <v>0</v>
      </c>
      <c r="K105" s="47">
        <f t="shared" si="58"/>
        <v>0</v>
      </c>
      <c r="L105" s="47">
        <f t="shared" si="58"/>
        <v>0</v>
      </c>
      <c r="M105" s="48">
        <f t="shared" si="48"/>
        <v>0</v>
      </c>
      <c r="N105" s="132">
        <v>0</v>
      </c>
      <c r="O105" s="132">
        <v>0</v>
      </c>
      <c r="P105" s="46">
        <f t="shared" si="49"/>
        <v>0</v>
      </c>
      <c r="Q105" s="132">
        <v>0</v>
      </c>
      <c r="R105" s="132">
        <v>0</v>
      </c>
      <c r="S105" s="46">
        <f t="shared" si="50"/>
        <v>0</v>
      </c>
      <c r="T105" s="47">
        <f t="shared" si="59"/>
        <v>0</v>
      </c>
      <c r="U105" s="47">
        <f t="shared" si="59"/>
        <v>0</v>
      </c>
      <c r="V105" s="48">
        <f t="shared" si="51"/>
        <v>0</v>
      </c>
      <c r="W105" s="132">
        <v>0</v>
      </c>
      <c r="X105" s="132">
        <v>0</v>
      </c>
      <c r="Y105" s="46">
        <f t="shared" si="52"/>
        <v>0</v>
      </c>
      <c r="Z105" s="132">
        <v>0</v>
      </c>
      <c r="AA105" s="132">
        <v>0</v>
      </c>
      <c r="AB105" s="46">
        <f t="shared" si="53"/>
        <v>0</v>
      </c>
      <c r="AC105" s="47">
        <f t="shared" si="60"/>
        <v>0</v>
      </c>
      <c r="AD105" s="47">
        <f t="shared" si="60"/>
        <v>0</v>
      </c>
      <c r="AE105" s="48">
        <f t="shared" si="54"/>
        <v>0</v>
      </c>
      <c r="AF105" s="132">
        <v>0</v>
      </c>
      <c r="AG105" s="132">
        <v>0</v>
      </c>
    </row>
    <row r="106" spans="1:33" ht="24.8" customHeight="1" x14ac:dyDescent="0.3">
      <c r="A106" s="334"/>
      <c r="B106" s="322"/>
      <c r="C106" s="137">
        <v>81</v>
      </c>
      <c r="D106" s="29" t="s">
        <v>116</v>
      </c>
      <c r="E106" s="132">
        <v>0</v>
      </c>
      <c r="F106" s="132">
        <v>0</v>
      </c>
      <c r="G106" s="46">
        <f t="shared" si="46"/>
        <v>0</v>
      </c>
      <c r="H106" s="132">
        <v>0</v>
      </c>
      <c r="I106" s="132">
        <v>0</v>
      </c>
      <c r="J106" s="46">
        <f t="shared" si="47"/>
        <v>0</v>
      </c>
      <c r="K106" s="47">
        <f t="shared" si="58"/>
        <v>0</v>
      </c>
      <c r="L106" s="47">
        <f t="shared" si="58"/>
        <v>0</v>
      </c>
      <c r="M106" s="48">
        <f t="shared" si="48"/>
        <v>0</v>
      </c>
      <c r="N106" s="132">
        <v>0</v>
      </c>
      <c r="O106" s="132">
        <v>0</v>
      </c>
      <c r="P106" s="46">
        <f t="shared" si="49"/>
        <v>0</v>
      </c>
      <c r="Q106" s="132">
        <v>0</v>
      </c>
      <c r="R106" s="132">
        <v>0</v>
      </c>
      <c r="S106" s="46">
        <f t="shared" si="50"/>
        <v>0</v>
      </c>
      <c r="T106" s="47">
        <f t="shared" si="59"/>
        <v>0</v>
      </c>
      <c r="U106" s="47">
        <f t="shared" si="59"/>
        <v>0</v>
      </c>
      <c r="V106" s="48">
        <f t="shared" si="51"/>
        <v>0</v>
      </c>
      <c r="W106" s="132">
        <v>0</v>
      </c>
      <c r="X106" s="132">
        <v>0</v>
      </c>
      <c r="Y106" s="46">
        <f t="shared" si="52"/>
        <v>0</v>
      </c>
      <c r="Z106" s="132">
        <v>0</v>
      </c>
      <c r="AA106" s="132">
        <v>0</v>
      </c>
      <c r="AB106" s="46">
        <f t="shared" si="53"/>
        <v>0</v>
      </c>
      <c r="AC106" s="47">
        <f t="shared" si="60"/>
        <v>0</v>
      </c>
      <c r="AD106" s="47">
        <f t="shared" si="60"/>
        <v>0</v>
      </c>
      <c r="AE106" s="48">
        <f t="shared" si="54"/>
        <v>0</v>
      </c>
      <c r="AF106" s="132">
        <v>0</v>
      </c>
      <c r="AG106" s="132">
        <v>0</v>
      </c>
    </row>
    <row r="107" spans="1:33" ht="25.5" customHeight="1" x14ac:dyDescent="0.3">
      <c r="A107" s="334"/>
      <c r="B107" s="322"/>
      <c r="C107" s="137">
        <v>82</v>
      </c>
      <c r="D107" s="29" t="s">
        <v>117</v>
      </c>
      <c r="E107" s="132">
        <v>0</v>
      </c>
      <c r="F107" s="132">
        <v>0</v>
      </c>
      <c r="G107" s="46">
        <f t="shared" si="46"/>
        <v>0</v>
      </c>
      <c r="H107" s="132">
        <v>0</v>
      </c>
      <c r="I107" s="132">
        <v>0</v>
      </c>
      <c r="J107" s="46">
        <f t="shared" si="47"/>
        <v>0</v>
      </c>
      <c r="K107" s="47">
        <f t="shared" si="58"/>
        <v>0</v>
      </c>
      <c r="L107" s="47">
        <f t="shared" si="58"/>
        <v>0</v>
      </c>
      <c r="M107" s="48">
        <f t="shared" si="48"/>
        <v>0</v>
      </c>
      <c r="N107" s="132">
        <v>0</v>
      </c>
      <c r="O107" s="132">
        <v>0</v>
      </c>
      <c r="P107" s="46">
        <f t="shared" si="49"/>
        <v>0</v>
      </c>
      <c r="Q107" s="132">
        <v>0</v>
      </c>
      <c r="R107" s="132">
        <v>0</v>
      </c>
      <c r="S107" s="46">
        <f t="shared" si="50"/>
        <v>0</v>
      </c>
      <c r="T107" s="47">
        <f t="shared" si="59"/>
        <v>0</v>
      </c>
      <c r="U107" s="47">
        <f t="shared" si="59"/>
        <v>0</v>
      </c>
      <c r="V107" s="48">
        <f t="shared" si="51"/>
        <v>0</v>
      </c>
      <c r="W107" s="132">
        <v>0</v>
      </c>
      <c r="X107" s="132">
        <v>0</v>
      </c>
      <c r="Y107" s="46">
        <f t="shared" si="52"/>
        <v>0</v>
      </c>
      <c r="Z107" s="132">
        <v>0</v>
      </c>
      <c r="AA107" s="132">
        <v>0</v>
      </c>
      <c r="AB107" s="46">
        <f t="shared" si="53"/>
        <v>0</v>
      </c>
      <c r="AC107" s="47">
        <f t="shared" si="60"/>
        <v>0</v>
      </c>
      <c r="AD107" s="47">
        <f t="shared" si="60"/>
        <v>0</v>
      </c>
      <c r="AE107" s="48">
        <f t="shared" si="54"/>
        <v>0</v>
      </c>
      <c r="AF107" s="132">
        <v>0</v>
      </c>
      <c r="AG107" s="132">
        <v>0</v>
      </c>
    </row>
    <row r="108" spans="1:33" ht="30.05" customHeight="1" x14ac:dyDescent="0.3">
      <c r="A108" s="334"/>
      <c r="B108" s="322"/>
      <c r="C108" s="137">
        <v>83</v>
      </c>
      <c r="D108" s="29" t="s">
        <v>118</v>
      </c>
      <c r="E108" s="132">
        <v>0</v>
      </c>
      <c r="F108" s="132">
        <v>0</v>
      </c>
      <c r="G108" s="46">
        <f t="shared" si="46"/>
        <v>0</v>
      </c>
      <c r="H108" s="132">
        <v>0</v>
      </c>
      <c r="I108" s="132">
        <v>0</v>
      </c>
      <c r="J108" s="46">
        <f t="shared" si="47"/>
        <v>0</v>
      </c>
      <c r="K108" s="47">
        <f t="shared" si="58"/>
        <v>0</v>
      </c>
      <c r="L108" s="47">
        <f t="shared" si="58"/>
        <v>0</v>
      </c>
      <c r="M108" s="48">
        <f t="shared" si="48"/>
        <v>0</v>
      </c>
      <c r="N108" s="132">
        <v>0</v>
      </c>
      <c r="O108" s="132">
        <v>0</v>
      </c>
      <c r="P108" s="46">
        <f t="shared" si="49"/>
        <v>0</v>
      </c>
      <c r="Q108" s="132">
        <v>0</v>
      </c>
      <c r="R108" s="132">
        <v>0</v>
      </c>
      <c r="S108" s="46">
        <f t="shared" si="50"/>
        <v>0</v>
      </c>
      <c r="T108" s="47">
        <f t="shared" si="59"/>
        <v>0</v>
      </c>
      <c r="U108" s="47">
        <f t="shared" si="59"/>
        <v>0</v>
      </c>
      <c r="V108" s="48">
        <f t="shared" si="51"/>
        <v>0</v>
      </c>
      <c r="W108" s="132">
        <v>0</v>
      </c>
      <c r="X108" s="132">
        <v>0</v>
      </c>
      <c r="Y108" s="46">
        <f t="shared" si="52"/>
        <v>0</v>
      </c>
      <c r="Z108" s="132">
        <v>0</v>
      </c>
      <c r="AA108" s="132">
        <v>0</v>
      </c>
      <c r="AB108" s="46">
        <f t="shared" si="53"/>
        <v>0</v>
      </c>
      <c r="AC108" s="47">
        <f t="shared" si="60"/>
        <v>0</v>
      </c>
      <c r="AD108" s="47">
        <f t="shared" si="60"/>
        <v>0</v>
      </c>
      <c r="AE108" s="48">
        <f t="shared" si="54"/>
        <v>0</v>
      </c>
      <c r="AF108" s="132">
        <v>0</v>
      </c>
      <c r="AG108" s="132">
        <v>0</v>
      </c>
    </row>
    <row r="109" spans="1:33" ht="97.5" customHeight="1" x14ac:dyDescent="0.3">
      <c r="A109" s="334"/>
      <c r="B109" s="322"/>
      <c r="C109" s="137">
        <v>84</v>
      </c>
      <c r="D109" s="26" t="s">
        <v>119</v>
      </c>
      <c r="E109" s="132">
        <v>0</v>
      </c>
      <c r="F109" s="132">
        <v>0</v>
      </c>
      <c r="G109" s="46">
        <f t="shared" si="46"/>
        <v>0</v>
      </c>
      <c r="H109" s="132">
        <v>0</v>
      </c>
      <c r="I109" s="132">
        <v>0</v>
      </c>
      <c r="J109" s="46">
        <f t="shared" si="47"/>
        <v>0</v>
      </c>
      <c r="K109" s="47">
        <f t="shared" si="58"/>
        <v>0</v>
      </c>
      <c r="L109" s="47">
        <f t="shared" si="58"/>
        <v>0</v>
      </c>
      <c r="M109" s="48">
        <f t="shared" si="48"/>
        <v>0</v>
      </c>
      <c r="N109" s="132">
        <v>0</v>
      </c>
      <c r="O109" s="132">
        <v>0</v>
      </c>
      <c r="P109" s="46">
        <f t="shared" si="49"/>
        <v>0</v>
      </c>
      <c r="Q109" s="132">
        <v>0</v>
      </c>
      <c r="R109" s="132">
        <v>0</v>
      </c>
      <c r="S109" s="46">
        <f t="shared" si="50"/>
        <v>0</v>
      </c>
      <c r="T109" s="47">
        <f t="shared" si="59"/>
        <v>0</v>
      </c>
      <c r="U109" s="47">
        <f t="shared" si="59"/>
        <v>0</v>
      </c>
      <c r="V109" s="48">
        <f t="shared" si="51"/>
        <v>0</v>
      </c>
      <c r="W109" s="132">
        <v>0</v>
      </c>
      <c r="X109" s="132">
        <v>0</v>
      </c>
      <c r="Y109" s="46">
        <f t="shared" si="52"/>
        <v>0</v>
      </c>
      <c r="Z109" s="132">
        <v>0</v>
      </c>
      <c r="AA109" s="132">
        <v>0</v>
      </c>
      <c r="AB109" s="46">
        <f t="shared" si="53"/>
        <v>0</v>
      </c>
      <c r="AC109" s="47">
        <f t="shared" si="60"/>
        <v>0</v>
      </c>
      <c r="AD109" s="47">
        <f t="shared" si="60"/>
        <v>0</v>
      </c>
      <c r="AE109" s="48">
        <f t="shared" si="54"/>
        <v>0</v>
      </c>
      <c r="AF109" s="132">
        <v>0</v>
      </c>
      <c r="AG109" s="132">
        <v>0</v>
      </c>
    </row>
    <row r="110" spans="1:33" ht="24.8" customHeight="1" x14ac:dyDescent="0.3">
      <c r="A110" s="334"/>
      <c r="B110" s="322"/>
      <c r="C110" s="137">
        <v>85</v>
      </c>
      <c r="D110" s="29" t="s">
        <v>120</v>
      </c>
      <c r="E110" s="132">
        <v>0</v>
      </c>
      <c r="F110" s="132">
        <v>0</v>
      </c>
      <c r="G110" s="46">
        <f t="shared" si="46"/>
        <v>0</v>
      </c>
      <c r="H110" s="132">
        <v>0</v>
      </c>
      <c r="I110" s="132">
        <v>0</v>
      </c>
      <c r="J110" s="46">
        <f t="shared" si="47"/>
        <v>0</v>
      </c>
      <c r="K110" s="47">
        <f t="shared" si="58"/>
        <v>0</v>
      </c>
      <c r="L110" s="47">
        <f t="shared" si="58"/>
        <v>0</v>
      </c>
      <c r="M110" s="48">
        <f t="shared" si="48"/>
        <v>0</v>
      </c>
      <c r="N110" s="132">
        <v>0</v>
      </c>
      <c r="O110" s="132">
        <v>0</v>
      </c>
      <c r="P110" s="46">
        <f t="shared" si="49"/>
        <v>0</v>
      </c>
      <c r="Q110" s="132">
        <v>0</v>
      </c>
      <c r="R110" s="132">
        <v>0</v>
      </c>
      <c r="S110" s="46">
        <f t="shared" si="50"/>
        <v>0</v>
      </c>
      <c r="T110" s="47">
        <f t="shared" si="59"/>
        <v>0</v>
      </c>
      <c r="U110" s="47">
        <f t="shared" si="59"/>
        <v>0</v>
      </c>
      <c r="V110" s="48">
        <f t="shared" si="51"/>
        <v>0</v>
      </c>
      <c r="W110" s="132">
        <v>0</v>
      </c>
      <c r="X110" s="132">
        <v>0</v>
      </c>
      <c r="Y110" s="46">
        <f t="shared" si="52"/>
        <v>0</v>
      </c>
      <c r="Z110" s="132">
        <v>0</v>
      </c>
      <c r="AA110" s="132">
        <v>0</v>
      </c>
      <c r="AB110" s="46">
        <f t="shared" si="53"/>
        <v>0</v>
      </c>
      <c r="AC110" s="47">
        <f t="shared" si="60"/>
        <v>0</v>
      </c>
      <c r="AD110" s="47">
        <f t="shared" si="60"/>
        <v>0</v>
      </c>
      <c r="AE110" s="48">
        <f t="shared" si="54"/>
        <v>0</v>
      </c>
      <c r="AF110" s="132">
        <v>0</v>
      </c>
      <c r="AG110" s="132">
        <v>0</v>
      </c>
    </row>
    <row r="111" spans="1:33" ht="24.8" customHeight="1" x14ac:dyDescent="0.3">
      <c r="A111" s="334"/>
      <c r="B111" s="322"/>
      <c r="C111" s="137">
        <v>86</v>
      </c>
      <c r="D111" s="29" t="s">
        <v>121</v>
      </c>
      <c r="E111" s="132">
        <v>0</v>
      </c>
      <c r="F111" s="132">
        <v>0</v>
      </c>
      <c r="G111" s="46">
        <f t="shared" si="46"/>
        <v>0</v>
      </c>
      <c r="H111" s="132">
        <v>0</v>
      </c>
      <c r="I111" s="132">
        <v>0</v>
      </c>
      <c r="J111" s="46">
        <f t="shared" si="47"/>
        <v>0</v>
      </c>
      <c r="K111" s="47">
        <f t="shared" si="58"/>
        <v>0</v>
      </c>
      <c r="L111" s="47">
        <f t="shared" si="58"/>
        <v>0</v>
      </c>
      <c r="M111" s="48">
        <f t="shared" si="48"/>
        <v>0</v>
      </c>
      <c r="N111" s="132">
        <v>0</v>
      </c>
      <c r="O111" s="132">
        <v>0</v>
      </c>
      <c r="P111" s="46">
        <f t="shared" si="49"/>
        <v>0</v>
      </c>
      <c r="Q111" s="132">
        <v>0</v>
      </c>
      <c r="R111" s="132">
        <v>0</v>
      </c>
      <c r="S111" s="46">
        <f t="shared" si="50"/>
        <v>0</v>
      </c>
      <c r="T111" s="47">
        <f t="shared" si="59"/>
        <v>0</v>
      </c>
      <c r="U111" s="47">
        <f t="shared" si="59"/>
        <v>0</v>
      </c>
      <c r="V111" s="48">
        <f t="shared" si="51"/>
        <v>0</v>
      </c>
      <c r="W111" s="132">
        <v>0</v>
      </c>
      <c r="X111" s="132">
        <v>0</v>
      </c>
      <c r="Y111" s="46">
        <f t="shared" si="52"/>
        <v>0</v>
      </c>
      <c r="Z111" s="132">
        <v>0</v>
      </c>
      <c r="AA111" s="132">
        <v>0</v>
      </c>
      <c r="AB111" s="46">
        <f t="shared" si="53"/>
        <v>0</v>
      </c>
      <c r="AC111" s="47">
        <f t="shared" si="60"/>
        <v>0</v>
      </c>
      <c r="AD111" s="47">
        <f t="shared" si="60"/>
        <v>0</v>
      </c>
      <c r="AE111" s="48">
        <f t="shared" si="54"/>
        <v>0</v>
      </c>
      <c r="AF111" s="132">
        <v>0</v>
      </c>
      <c r="AG111" s="132">
        <v>0</v>
      </c>
    </row>
    <row r="112" spans="1:33" ht="35.35" customHeight="1" x14ac:dyDescent="0.3">
      <c r="A112" s="334"/>
      <c r="B112" s="322"/>
      <c r="C112" s="24"/>
      <c r="D112" s="32" t="s">
        <v>65</v>
      </c>
      <c r="E112" s="46">
        <f>SUM(E103:E111)</f>
        <v>0</v>
      </c>
      <c r="F112" s="46">
        <f t="shared" ref="F112:AG112" si="63">SUM(F103:F111)</f>
        <v>0</v>
      </c>
      <c r="G112" s="46">
        <f t="shared" si="63"/>
        <v>0</v>
      </c>
      <c r="H112" s="46">
        <f t="shared" si="63"/>
        <v>0</v>
      </c>
      <c r="I112" s="46">
        <f t="shared" si="63"/>
        <v>0</v>
      </c>
      <c r="J112" s="46">
        <f t="shared" si="63"/>
        <v>0</v>
      </c>
      <c r="K112" s="46">
        <f t="shared" si="63"/>
        <v>0</v>
      </c>
      <c r="L112" s="46">
        <f t="shared" si="63"/>
        <v>0</v>
      </c>
      <c r="M112" s="46">
        <f t="shared" si="63"/>
        <v>0</v>
      </c>
      <c r="N112" s="46">
        <f t="shared" si="63"/>
        <v>0</v>
      </c>
      <c r="O112" s="46">
        <f t="shared" si="63"/>
        <v>0</v>
      </c>
      <c r="P112" s="46">
        <f t="shared" si="63"/>
        <v>0</v>
      </c>
      <c r="Q112" s="46">
        <f t="shared" si="63"/>
        <v>0</v>
      </c>
      <c r="R112" s="46">
        <f t="shared" si="63"/>
        <v>0</v>
      </c>
      <c r="S112" s="46">
        <f t="shared" si="63"/>
        <v>0</v>
      </c>
      <c r="T112" s="46">
        <f t="shared" si="63"/>
        <v>0</v>
      </c>
      <c r="U112" s="46">
        <f t="shared" si="63"/>
        <v>0</v>
      </c>
      <c r="V112" s="46">
        <f t="shared" si="63"/>
        <v>0</v>
      </c>
      <c r="W112" s="46">
        <f t="shared" si="63"/>
        <v>0</v>
      </c>
      <c r="X112" s="46">
        <f t="shared" si="63"/>
        <v>0</v>
      </c>
      <c r="Y112" s="46">
        <f t="shared" si="63"/>
        <v>0</v>
      </c>
      <c r="Z112" s="46">
        <f t="shared" si="63"/>
        <v>0</v>
      </c>
      <c r="AA112" s="46">
        <f t="shared" si="63"/>
        <v>0</v>
      </c>
      <c r="AB112" s="46">
        <f t="shared" si="63"/>
        <v>0</v>
      </c>
      <c r="AC112" s="46">
        <f t="shared" si="63"/>
        <v>0</v>
      </c>
      <c r="AD112" s="46">
        <f t="shared" si="63"/>
        <v>0</v>
      </c>
      <c r="AE112" s="46">
        <f t="shared" si="54"/>
        <v>0</v>
      </c>
      <c r="AF112" s="46">
        <f t="shared" si="63"/>
        <v>0</v>
      </c>
      <c r="AG112" s="46">
        <f t="shared" si="63"/>
        <v>0</v>
      </c>
    </row>
    <row r="113" spans="1:33" ht="33.799999999999997" customHeight="1" x14ac:dyDescent="0.3">
      <c r="A113" s="331">
        <v>13</v>
      </c>
      <c r="B113" s="322" t="s">
        <v>53</v>
      </c>
      <c r="C113" s="137">
        <v>87</v>
      </c>
      <c r="D113" s="29" t="s">
        <v>122</v>
      </c>
      <c r="E113" s="132">
        <v>0</v>
      </c>
      <c r="F113" s="132">
        <v>0</v>
      </c>
      <c r="G113" s="46">
        <f t="shared" si="46"/>
        <v>0</v>
      </c>
      <c r="H113" s="132">
        <v>0</v>
      </c>
      <c r="I113" s="132">
        <v>0</v>
      </c>
      <c r="J113" s="46">
        <f t="shared" si="47"/>
        <v>0</v>
      </c>
      <c r="K113" s="47">
        <f t="shared" si="58"/>
        <v>0</v>
      </c>
      <c r="L113" s="47">
        <f t="shared" si="58"/>
        <v>0</v>
      </c>
      <c r="M113" s="48">
        <f t="shared" si="48"/>
        <v>0</v>
      </c>
      <c r="N113" s="132">
        <v>0</v>
      </c>
      <c r="O113" s="132">
        <v>0</v>
      </c>
      <c r="P113" s="46">
        <f t="shared" si="49"/>
        <v>0</v>
      </c>
      <c r="Q113" s="132">
        <v>0</v>
      </c>
      <c r="R113" s="132">
        <v>0</v>
      </c>
      <c r="S113" s="46">
        <f t="shared" si="50"/>
        <v>0</v>
      </c>
      <c r="T113" s="47">
        <f t="shared" si="59"/>
        <v>0</v>
      </c>
      <c r="U113" s="47">
        <f t="shared" si="59"/>
        <v>0</v>
      </c>
      <c r="V113" s="48">
        <f t="shared" si="51"/>
        <v>0</v>
      </c>
      <c r="W113" s="132">
        <v>0</v>
      </c>
      <c r="X113" s="132">
        <v>0</v>
      </c>
      <c r="Y113" s="46">
        <f t="shared" si="52"/>
        <v>0</v>
      </c>
      <c r="Z113" s="132">
        <v>0</v>
      </c>
      <c r="AA113" s="132">
        <v>0</v>
      </c>
      <c r="AB113" s="46">
        <f t="shared" si="53"/>
        <v>0</v>
      </c>
      <c r="AC113" s="47">
        <f t="shared" si="60"/>
        <v>0</v>
      </c>
      <c r="AD113" s="47">
        <f t="shared" si="60"/>
        <v>0</v>
      </c>
      <c r="AE113" s="48">
        <f t="shared" si="54"/>
        <v>0</v>
      </c>
      <c r="AF113" s="132">
        <v>0</v>
      </c>
      <c r="AG113" s="132">
        <v>0</v>
      </c>
    </row>
    <row r="114" spans="1:33" ht="27" customHeight="1" x14ac:dyDescent="0.3">
      <c r="A114" s="331"/>
      <c r="B114" s="322"/>
      <c r="C114" s="137">
        <v>88</v>
      </c>
      <c r="D114" s="29" t="s">
        <v>123</v>
      </c>
      <c r="E114" s="132">
        <v>0</v>
      </c>
      <c r="F114" s="132">
        <v>0</v>
      </c>
      <c r="G114" s="46">
        <f t="shared" si="46"/>
        <v>0</v>
      </c>
      <c r="H114" s="132">
        <v>0</v>
      </c>
      <c r="I114" s="132">
        <v>0</v>
      </c>
      <c r="J114" s="46">
        <f t="shared" si="47"/>
        <v>0</v>
      </c>
      <c r="K114" s="47">
        <f t="shared" si="58"/>
        <v>0</v>
      </c>
      <c r="L114" s="47">
        <f t="shared" si="58"/>
        <v>0</v>
      </c>
      <c r="M114" s="48">
        <f t="shared" si="48"/>
        <v>0</v>
      </c>
      <c r="N114" s="132">
        <v>0</v>
      </c>
      <c r="O114" s="132">
        <v>0</v>
      </c>
      <c r="P114" s="46">
        <f t="shared" si="49"/>
        <v>0</v>
      </c>
      <c r="Q114" s="132">
        <v>0</v>
      </c>
      <c r="R114" s="132">
        <v>0</v>
      </c>
      <c r="S114" s="46">
        <f t="shared" si="50"/>
        <v>0</v>
      </c>
      <c r="T114" s="47">
        <f t="shared" si="59"/>
        <v>0</v>
      </c>
      <c r="U114" s="47">
        <f t="shared" si="59"/>
        <v>0</v>
      </c>
      <c r="V114" s="48">
        <f t="shared" si="51"/>
        <v>0</v>
      </c>
      <c r="W114" s="132">
        <v>0</v>
      </c>
      <c r="X114" s="132">
        <v>0</v>
      </c>
      <c r="Y114" s="46">
        <f t="shared" si="52"/>
        <v>0</v>
      </c>
      <c r="Z114" s="132">
        <v>0</v>
      </c>
      <c r="AA114" s="132">
        <v>0</v>
      </c>
      <c r="AB114" s="46">
        <f t="shared" si="53"/>
        <v>0</v>
      </c>
      <c r="AC114" s="47">
        <f t="shared" si="60"/>
        <v>0</v>
      </c>
      <c r="AD114" s="47">
        <f t="shared" si="60"/>
        <v>0</v>
      </c>
      <c r="AE114" s="48">
        <f t="shared" si="54"/>
        <v>0</v>
      </c>
      <c r="AF114" s="132">
        <v>0</v>
      </c>
      <c r="AG114" s="132">
        <v>0</v>
      </c>
    </row>
    <row r="115" spans="1:33" ht="28.55" customHeight="1" x14ac:dyDescent="0.3">
      <c r="A115" s="331"/>
      <c r="B115" s="322"/>
      <c r="C115" s="137">
        <v>89</v>
      </c>
      <c r="D115" s="29" t="s">
        <v>124</v>
      </c>
      <c r="E115" s="132">
        <v>0</v>
      </c>
      <c r="F115" s="132">
        <v>0</v>
      </c>
      <c r="G115" s="46">
        <f t="shared" si="46"/>
        <v>0</v>
      </c>
      <c r="H115" s="132">
        <v>0</v>
      </c>
      <c r="I115" s="132">
        <v>0</v>
      </c>
      <c r="J115" s="46">
        <f t="shared" si="47"/>
        <v>0</v>
      </c>
      <c r="K115" s="47">
        <f t="shared" si="58"/>
        <v>0</v>
      </c>
      <c r="L115" s="47">
        <f t="shared" si="58"/>
        <v>0</v>
      </c>
      <c r="M115" s="48">
        <f t="shared" si="48"/>
        <v>0</v>
      </c>
      <c r="N115" s="132">
        <v>0</v>
      </c>
      <c r="O115" s="132">
        <v>0</v>
      </c>
      <c r="P115" s="46">
        <f t="shared" si="49"/>
        <v>0</v>
      </c>
      <c r="Q115" s="132">
        <v>0</v>
      </c>
      <c r="R115" s="132">
        <v>0</v>
      </c>
      <c r="S115" s="46">
        <f t="shared" si="50"/>
        <v>0</v>
      </c>
      <c r="T115" s="47">
        <f t="shared" si="59"/>
        <v>0</v>
      </c>
      <c r="U115" s="47">
        <f t="shared" si="59"/>
        <v>0</v>
      </c>
      <c r="V115" s="48">
        <f t="shared" si="51"/>
        <v>0</v>
      </c>
      <c r="W115" s="132">
        <v>0</v>
      </c>
      <c r="X115" s="132">
        <v>0</v>
      </c>
      <c r="Y115" s="46">
        <f t="shared" si="52"/>
        <v>0</v>
      </c>
      <c r="Z115" s="132">
        <v>0</v>
      </c>
      <c r="AA115" s="132">
        <v>0</v>
      </c>
      <c r="AB115" s="46">
        <f t="shared" si="53"/>
        <v>0</v>
      </c>
      <c r="AC115" s="47">
        <f t="shared" si="60"/>
        <v>0</v>
      </c>
      <c r="AD115" s="47">
        <f t="shared" si="60"/>
        <v>0</v>
      </c>
      <c r="AE115" s="48">
        <f t="shared" si="54"/>
        <v>0</v>
      </c>
      <c r="AF115" s="132">
        <v>0</v>
      </c>
      <c r="AG115" s="132">
        <v>0</v>
      </c>
    </row>
    <row r="116" spans="1:33" ht="26.35" customHeight="1" x14ac:dyDescent="0.3">
      <c r="A116" s="331"/>
      <c r="B116" s="322"/>
      <c r="C116" s="137">
        <v>90</v>
      </c>
      <c r="D116" s="29" t="s">
        <v>125</v>
      </c>
      <c r="E116" s="132">
        <v>0</v>
      </c>
      <c r="F116" s="132">
        <v>0</v>
      </c>
      <c r="G116" s="46">
        <f t="shared" si="46"/>
        <v>0</v>
      </c>
      <c r="H116" s="132">
        <v>0</v>
      </c>
      <c r="I116" s="132">
        <v>0</v>
      </c>
      <c r="J116" s="46">
        <f t="shared" si="47"/>
        <v>0</v>
      </c>
      <c r="K116" s="47">
        <f t="shared" si="58"/>
        <v>0</v>
      </c>
      <c r="L116" s="47">
        <f t="shared" si="58"/>
        <v>0</v>
      </c>
      <c r="M116" s="48">
        <f t="shared" si="48"/>
        <v>0</v>
      </c>
      <c r="N116" s="132">
        <v>0</v>
      </c>
      <c r="O116" s="132">
        <v>0</v>
      </c>
      <c r="P116" s="46">
        <f t="shared" si="49"/>
        <v>0</v>
      </c>
      <c r="Q116" s="132">
        <v>0</v>
      </c>
      <c r="R116" s="132">
        <v>0</v>
      </c>
      <c r="S116" s="46">
        <f t="shared" si="50"/>
        <v>0</v>
      </c>
      <c r="T116" s="47">
        <f t="shared" si="59"/>
        <v>0</v>
      </c>
      <c r="U116" s="47">
        <f t="shared" si="59"/>
        <v>0</v>
      </c>
      <c r="V116" s="48">
        <f t="shared" si="51"/>
        <v>0</v>
      </c>
      <c r="W116" s="132">
        <v>0</v>
      </c>
      <c r="X116" s="132">
        <v>0</v>
      </c>
      <c r="Y116" s="46">
        <f t="shared" si="52"/>
        <v>0</v>
      </c>
      <c r="Z116" s="132">
        <v>0</v>
      </c>
      <c r="AA116" s="132">
        <v>0</v>
      </c>
      <c r="AB116" s="46">
        <f t="shared" si="53"/>
        <v>0</v>
      </c>
      <c r="AC116" s="47">
        <f t="shared" si="60"/>
        <v>0</v>
      </c>
      <c r="AD116" s="47">
        <f t="shared" si="60"/>
        <v>0</v>
      </c>
      <c r="AE116" s="48">
        <f t="shared" si="54"/>
        <v>0</v>
      </c>
      <c r="AF116" s="132">
        <v>0</v>
      </c>
      <c r="AG116" s="132">
        <v>0</v>
      </c>
    </row>
    <row r="117" spans="1:33" ht="37.549999999999997" customHeight="1" x14ac:dyDescent="0.3">
      <c r="A117" s="331"/>
      <c r="B117" s="322"/>
      <c r="C117" s="137">
        <v>91</v>
      </c>
      <c r="D117" s="29" t="s">
        <v>126</v>
      </c>
      <c r="E117" s="132">
        <v>0</v>
      </c>
      <c r="F117" s="132">
        <v>0</v>
      </c>
      <c r="G117" s="46">
        <f t="shared" si="46"/>
        <v>0</v>
      </c>
      <c r="H117" s="132">
        <v>0</v>
      </c>
      <c r="I117" s="132">
        <v>0</v>
      </c>
      <c r="J117" s="46">
        <f t="shared" si="47"/>
        <v>0</v>
      </c>
      <c r="K117" s="47">
        <f t="shared" si="58"/>
        <v>0</v>
      </c>
      <c r="L117" s="47">
        <f t="shared" si="58"/>
        <v>0</v>
      </c>
      <c r="M117" s="48">
        <f t="shared" si="48"/>
        <v>0</v>
      </c>
      <c r="N117" s="132">
        <v>0</v>
      </c>
      <c r="O117" s="132">
        <v>0</v>
      </c>
      <c r="P117" s="46">
        <f t="shared" si="49"/>
        <v>0</v>
      </c>
      <c r="Q117" s="132">
        <v>0</v>
      </c>
      <c r="R117" s="132">
        <v>0</v>
      </c>
      <c r="S117" s="46">
        <f t="shared" si="50"/>
        <v>0</v>
      </c>
      <c r="T117" s="47">
        <f t="shared" si="59"/>
        <v>0</v>
      </c>
      <c r="U117" s="47">
        <f t="shared" si="59"/>
        <v>0</v>
      </c>
      <c r="V117" s="48">
        <f t="shared" si="51"/>
        <v>0</v>
      </c>
      <c r="W117" s="132">
        <v>0</v>
      </c>
      <c r="X117" s="132">
        <v>0</v>
      </c>
      <c r="Y117" s="46">
        <f t="shared" si="52"/>
        <v>0</v>
      </c>
      <c r="Z117" s="132">
        <v>0</v>
      </c>
      <c r="AA117" s="132">
        <v>0</v>
      </c>
      <c r="AB117" s="46">
        <f t="shared" si="53"/>
        <v>0</v>
      </c>
      <c r="AC117" s="47">
        <f t="shared" si="60"/>
        <v>0</v>
      </c>
      <c r="AD117" s="47">
        <f t="shared" si="60"/>
        <v>0</v>
      </c>
      <c r="AE117" s="48">
        <f t="shared" si="54"/>
        <v>0</v>
      </c>
      <c r="AF117" s="132">
        <v>0</v>
      </c>
      <c r="AG117" s="132">
        <v>0</v>
      </c>
    </row>
    <row r="118" spans="1:33" ht="25.5" customHeight="1" x14ac:dyDescent="0.3">
      <c r="A118" s="331"/>
      <c r="B118" s="322"/>
      <c r="C118" s="24"/>
      <c r="D118" s="32" t="s">
        <v>65</v>
      </c>
      <c r="E118" s="46">
        <f>SUM(E113:E117)</f>
        <v>0</v>
      </c>
      <c r="F118" s="46">
        <f t="shared" ref="F118:AG118" si="64">SUM(F113:F117)</f>
        <v>0</v>
      </c>
      <c r="G118" s="46">
        <f t="shared" si="64"/>
        <v>0</v>
      </c>
      <c r="H118" s="46">
        <f t="shared" si="64"/>
        <v>0</v>
      </c>
      <c r="I118" s="46">
        <f t="shared" si="64"/>
        <v>0</v>
      </c>
      <c r="J118" s="46">
        <f t="shared" si="64"/>
        <v>0</v>
      </c>
      <c r="K118" s="46">
        <f t="shared" si="64"/>
        <v>0</v>
      </c>
      <c r="L118" s="46">
        <f t="shared" si="64"/>
        <v>0</v>
      </c>
      <c r="M118" s="46">
        <f t="shared" si="64"/>
        <v>0</v>
      </c>
      <c r="N118" s="46">
        <f t="shared" si="64"/>
        <v>0</v>
      </c>
      <c r="O118" s="46">
        <f t="shared" si="64"/>
        <v>0</v>
      </c>
      <c r="P118" s="46">
        <f t="shared" si="64"/>
        <v>0</v>
      </c>
      <c r="Q118" s="46">
        <f t="shared" si="64"/>
        <v>0</v>
      </c>
      <c r="R118" s="46">
        <f t="shared" si="64"/>
        <v>0</v>
      </c>
      <c r="S118" s="46">
        <f t="shared" si="64"/>
        <v>0</v>
      </c>
      <c r="T118" s="46">
        <f t="shared" si="64"/>
        <v>0</v>
      </c>
      <c r="U118" s="46">
        <f t="shared" si="64"/>
        <v>0</v>
      </c>
      <c r="V118" s="46">
        <f t="shared" si="64"/>
        <v>0</v>
      </c>
      <c r="W118" s="46">
        <f t="shared" si="64"/>
        <v>0</v>
      </c>
      <c r="X118" s="46">
        <f t="shared" si="64"/>
        <v>0</v>
      </c>
      <c r="Y118" s="46">
        <f t="shared" si="64"/>
        <v>0</v>
      </c>
      <c r="Z118" s="46">
        <f t="shared" si="64"/>
        <v>0</v>
      </c>
      <c r="AA118" s="46">
        <f t="shared" si="64"/>
        <v>0</v>
      </c>
      <c r="AB118" s="46">
        <f t="shared" si="64"/>
        <v>0</v>
      </c>
      <c r="AC118" s="46">
        <f t="shared" si="64"/>
        <v>0</v>
      </c>
      <c r="AD118" s="46">
        <f t="shared" si="64"/>
        <v>0</v>
      </c>
      <c r="AE118" s="46">
        <f t="shared" si="54"/>
        <v>0</v>
      </c>
      <c r="AF118" s="46">
        <f t="shared" si="64"/>
        <v>0</v>
      </c>
      <c r="AG118" s="46">
        <f t="shared" si="64"/>
        <v>0</v>
      </c>
    </row>
    <row r="119" spans="1:33" ht="39.049999999999997" customHeight="1" x14ac:dyDescent="0.3">
      <c r="A119" s="331">
        <v>14</v>
      </c>
      <c r="B119" s="322" t="s">
        <v>54</v>
      </c>
      <c r="C119" s="137">
        <v>92</v>
      </c>
      <c r="D119" s="26" t="s">
        <v>127</v>
      </c>
      <c r="E119" s="132">
        <v>0</v>
      </c>
      <c r="F119" s="132">
        <v>0</v>
      </c>
      <c r="G119" s="46">
        <f t="shared" si="46"/>
        <v>0</v>
      </c>
      <c r="H119" s="132">
        <v>0</v>
      </c>
      <c r="I119" s="132">
        <v>0</v>
      </c>
      <c r="J119" s="46">
        <f t="shared" si="47"/>
        <v>0</v>
      </c>
      <c r="K119" s="47">
        <f t="shared" si="58"/>
        <v>0</v>
      </c>
      <c r="L119" s="47">
        <f t="shared" si="58"/>
        <v>0</v>
      </c>
      <c r="M119" s="48">
        <f t="shared" si="48"/>
        <v>0</v>
      </c>
      <c r="N119" s="132">
        <v>0</v>
      </c>
      <c r="O119" s="132">
        <v>0</v>
      </c>
      <c r="P119" s="46">
        <f t="shared" si="49"/>
        <v>0</v>
      </c>
      <c r="Q119" s="132">
        <v>0</v>
      </c>
      <c r="R119" s="132">
        <v>0</v>
      </c>
      <c r="S119" s="46">
        <f t="shared" si="50"/>
        <v>0</v>
      </c>
      <c r="T119" s="47">
        <f t="shared" si="59"/>
        <v>0</v>
      </c>
      <c r="U119" s="47">
        <f t="shared" si="59"/>
        <v>0</v>
      </c>
      <c r="V119" s="48">
        <f t="shared" si="51"/>
        <v>0</v>
      </c>
      <c r="W119" s="132">
        <v>0</v>
      </c>
      <c r="X119" s="132">
        <v>0</v>
      </c>
      <c r="Y119" s="46">
        <f t="shared" si="52"/>
        <v>0</v>
      </c>
      <c r="Z119" s="132">
        <v>0</v>
      </c>
      <c r="AA119" s="132">
        <v>0</v>
      </c>
      <c r="AB119" s="46">
        <f t="shared" si="53"/>
        <v>0</v>
      </c>
      <c r="AC119" s="47">
        <f t="shared" si="60"/>
        <v>0</v>
      </c>
      <c r="AD119" s="47">
        <f t="shared" si="60"/>
        <v>0</v>
      </c>
      <c r="AE119" s="48">
        <f t="shared" si="54"/>
        <v>0</v>
      </c>
      <c r="AF119" s="132">
        <v>0</v>
      </c>
      <c r="AG119" s="132">
        <v>0</v>
      </c>
    </row>
    <row r="120" spans="1:33" ht="36" customHeight="1" x14ac:dyDescent="0.3">
      <c r="A120" s="331"/>
      <c r="B120" s="322"/>
      <c r="C120" s="137">
        <v>93</v>
      </c>
      <c r="D120" s="26" t="s">
        <v>301</v>
      </c>
      <c r="E120" s="132">
        <v>0</v>
      </c>
      <c r="F120" s="132">
        <v>0</v>
      </c>
      <c r="G120" s="46">
        <f t="shared" si="46"/>
        <v>0</v>
      </c>
      <c r="H120" s="132">
        <v>0</v>
      </c>
      <c r="I120" s="132">
        <v>0</v>
      </c>
      <c r="J120" s="46">
        <f t="shared" si="47"/>
        <v>0</v>
      </c>
      <c r="K120" s="47">
        <f t="shared" si="58"/>
        <v>0</v>
      </c>
      <c r="L120" s="47">
        <f t="shared" si="58"/>
        <v>0</v>
      </c>
      <c r="M120" s="48">
        <f t="shared" si="48"/>
        <v>0</v>
      </c>
      <c r="N120" s="132">
        <v>0</v>
      </c>
      <c r="O120" s="132">
        <v>0</v>
      </c>
      <c r="P120" s="46">
        <f t="shared" si="49"/>
        <v>0</v>
      </c>
      <c r="Q120" s="132">
        <v>0</v>
      </c>
      <c r="R120" s="132">
        <v>0</v>
      </c>
      <c r="S120" s="46">
        <f t="shared" si="50"/>
        <v>0</v>
      </c>
      <c r="T120" s="47">
        <f t="shared" si="59"/>
        <v>0</v>
      </c>
      <c r="U120" s="47">
        <f t="shared" si="59"/>
        <v>0</v>
      </c>
      <c r="V120" s="48">
        <f t="shared" si="51"/>
        <v>0</v>
      </c>
      <c r="W120" s="132">
        <v>0</v>
      </c>
      <c r="X120" s="132">
        <v>0</v>
      </c>
      <c r="Y120" s="46">
        <f t="shared" si="52"/>
        <v>0</v>
      </c>
      <c r="Z120" s="132">
        <v>0</v>
      </c>
      <c r="AA120" s="132">
        <v>0</v>
      </c>
      <c r="AB120" s="46">
        <f t="shared" si="53"/>
        <v>0</v>
      </c>
      <c r="AC120" s="47">
        <f t="shared" si="60"/>
        <v>0</v>
      </c>
      <c r="AD120" s="47">
        <f t="shared" si="60"/>
        <v>0</v>
      </c>
      <c r="AE120" s="48">
        <f t="shared" si="54"/>
        <v>0</v>
      </c>
      <c r="AF120" s="132">
        <v>0</v>
      </c>
      <c r="AG120" s="132">
        <v>0</v>
      </c>
    </row>
    <row r="121" spans="1:33" ht="41.3" customHeight="1" x14ac:dyDescent="0.3">
      <c r="A121" s="331"/>
      <c r="B121" s="322"/>
      <c r="C121" s="137">
        <v>94</v>
      </c>
      <c r="D121" s="26" t="s">
        <v>302</v>
      </c>
      <c r="E121" s="132">
        <v>0</v>
      </c>
      <c r="F121" s="132">
        <v>0</v>
      </c>
      <c r="G121" s="46">
        <f t="shared" si="46"/>
        <v>0</v>
      </c>
      <c r="H121" s="132">
        <v>0</v>
      </c>
      <c r="I121" s="132">
        <v>0</v>
      </c>
      <c r="J121" s="46">
        <f t="shared" si="47"/>
        <v>0</v>
      </c>
      <c r="K121" s="47">
        <f t="shared" si="58"/>
        <v>0</v>
      </c>
      <c r="L121" s="47">
        <f t="shared" si="58"/>
        <v>0</v>
      </c>
      <c r="M121" s="48">
        <f t="shared" si="48"/>
        <v>0</v>
      </c>
      <c r="N121" s="132">
        <v>0</v>
      </c>
      <c r="O121" s="132">
        <v>0</v>
      </c>
      <c r="P121" s="46">
        <f t="shared" si="49"/>
        <v>0</v>
      </c>
      <c r="Q121" s="132">
        <v>0</v>
      </c>
      <c r="R121" s="132">
        <v>0</v>
      </c>
      <c r="S121" s="46">
        <f t="shared" si="50"/>
        <v>0</v>
      </c>
      <c r="T121" s="47">
        <f t="shared" si="59"/>
        <v>0</v>
      </c>
      <c r="U121" s="47">
        <f t="shared" si="59"/>
        <v>0</v>
      </c>
      <c r="V121" s="48">
        <f t="shared" si="51"/>
        <v>0</v>
      </c>
      <c r="W121" s="132">
        <v>0</v>
      </c>
      <c r="X121" s="132">
        <v>0</v>
      </c>
      <c r="Y121" s="46">
        <f t="shared" si="52"/>
        <v>0</v>
      </c>
      <c r="Z121" s="132">
        <v>0</v>
      </c>
      <c r="AA121" s="132">
        <v>0</v>
      </c>
      <c r="AB121" s="46">
        <f t="shared" si="53"/>
        <v>0</v>
      </c>
      <c r="AC121" s="47">
        <f t="shared" si="60"/>
        <v>0</v>
      </c>
      <c r="AD121" s="47">
        <f t="shared" si="60"/>
        <v>0</v>
      </c>
      <c r="AE121" s="48">
        <f t="shared" si="54"/>
        <v>0</v>
      </c>
      <c r="AF121" s="132">
        <v>0</v>
      </c>
      <c r="AG121" s="132">
        <v>0</v>
      </c>
    </row>
    <row r="122" spans="1:33" ht="22.6" customHeight="1" x14ac:dyDescent="0.3">
      <c r="A122" s="331"/>
      <c r="B122" s="322"/>
      <c r="C122" s="24"/>
      <c r="D122" s="32" t="s">
        <v>65</v>
      </c>
      <c r="E122" s="46">
        <f>SUM(E119:E121)</f>
        <v>0</v>
      </c>
      <c r="F122" s="46">
        <f t="shared" ref="F122:AG122" si="65">SUM(F119:F121)</f>
        <v>0</v>
      </c>
      <c r="G122" s="46">
        <f t="shared" si="65"/>
        <v>0</v>
      </c>
      <c r="H122" s="46">
        <f t="shared" si="65"/>
        <v>0</v>
      </c>
      <c r="I122" s="46">
        <f t="shared" si="65"/>
        <v>0</v>
      </c>
      <c r="J122" s="46">
        <f t="shared" si="65"/>
        <v>0</v>
      </c>
      <c r="K122" s="46">
        <f t="shared" si="65"/>
        <v>0</v>
      </c>
      <c r="L122" s="46">
        <f t="shared" si="65"/>
        <v>0</v>
      </c>
      <c r="M122" s="46">
        <f t="shared" si="65"/>
        <v>0</v>
      </c>
      <c r="N122" s="46">
        <f t="shared" si="65"/>
        <v>0</v>
      </c>
      <c r="O122" s="46">
        <f t="shared" si="65"/>
        <v>0</v>
      </c>
      <c r="P122" s="46">
        <f t="shared" si="65"/>
        <v>0</v>
      </c>
      <c r="Q122" s="46">
        <f t="shared" si="65"/>
        <v>0</v>
      </c>
      <c r="R122" s="46">
        <f t="shared" si="65"/>
        <v>0</v>
      </c>
      <c r="S122" s="46">
        <f t="shared" si="65"/>
        <v>0</v>
      </c>
      <c r="T122" s="46">
        <f t="shared" si="65"/>
        <v>0</v>
      </c>
      <c r="U122" s="46">
        <f t="shared" si="65"/>
        <v>0</v>
      </c>
      <c r="V122" s="46">
        <f t="shared" si="65"/>
        <v>0</v>
      </c>
      <c r="W122" s="46">
        <f t="shared" si="65"/>
        <v>0</v>
      </c>
      <c r="X122" s="46">
        <f t="shared" si="65"/>
        <v>0</v>
      </c>
      <c r="Y122" s="46">
        <f t="shared" si="65"/>
        <v>0</v>
      </c>
      <c r="Z122" s="46">
        <f t="shared" si="65"/>
        <v>0</v>
      </c>
      <c r="AA122" s="46">
        <f t="shared" si="65"/>
        <v>0</v>
      </c>
      <c r="AB122" s="46">
        <f t="shared" si="65"/>
        <v>0</v>
      </c>
      <c r="AC122" s="46">
        <f t="shared" si="65"/>
        <v>0</v>
      </c>
      <c r="AD122" s="46">
        <f t="shared" si="65"/>
        <v>0</v>
      </c>
      <c r="AE122" s="46">
        <f t="shared" si="54"/>
        <v>0</v>
      </c>
      <c r="AF122" s="46">
        <f t="shared" si="65"/>
        <v>0</v>
      </c>
      <c r="AG122" s="46">
        <f t="shared" si="65"/>
        <v>0</v>
      </c>
    </row>
    <row r="123" spans="1:33" ht="26.35" customHeight="1" x14ac:dyDescent="0.3">
      <c r="A123" s="321" t="s">
        <v>98</v>
      </c>
      <c r="B123" s="321"/>
      <c r="C123" s="321"/>
      <c r="D123" s="321"/>
      <c r="E123" s="49">
        <f>SUM(E22,E38,E41,E48,E55,E67,E71,E77,E89,E91,E102,E112,E118,E122)</f>
        <v>1</v>
      </c>
      <c r="F123" s="49">
        <f t="shared" ref="F123:AG123" si="66">SUM(F22,F38,F41,F48,F55,F67,F71,F77,F89,F91,F102,F112,F118,F122)</f>
        <v>0</v>
      </c>
      <c r="G123" s="49">
        <f t="shared" si="66"/>
        <v>1</v>
      </c>
      <c r="H123" s="49">
        <f t="shared" si="66"/>
        <v>4</v>
      </c>
      <c r="I123" s="49">
        <f t="shared" si="66"/>
        <v>0</v>
      </c>
      <c r="J123" s="49">
        <f t="shared" si="66"/>
        <v>4</v>
      </c>
      <c r="K123" s="49">
        <f t="shared" si="66"/>
        <v>5</v>
      </c>
      <c r="L123" s="49">
        <f t="shared" si="66"/>
        <v>0</v>
      </c>
      <c r="M123" s="49">
        <f t="shared" si="66"/>
        <v>5</v>
      </c>
      <c r="N123" s="49">
        <f t="shared" si="66"/>
        <v>20</v>
      </c>
      <c r="O123" s="49">
        <f t="shared" si="66"/>
        <v>0</v>
      </c>
      <c r="P123" s="49">
        <f t="shared" si="66"/>
        <v>20</v>
      </c>
      <c r="Q123" s="49">
        <f t="shared" si="66"/>
        <v>172</v>
      </c>
      <c r="R123" s="49">
        <f t="shared" si="66"/>
        <v>0</v>
      </c>
      <c r="S123" s="49">
        <f t="shared" si="66"/>
        <v>172</v>
      </c>
      <c r="T123" s="49">
        <f t="shared" si="66"/>
        <v>192</v>
      </c>
      <c r="U123" s="49">
        <f t="shared" si="66"/>
        <v>0</v>
      </c>
      <c r="V123" s="49">
        <f t="shared" si="66"/>
        <v>192</v>
      </c>
      <c r="W123" s="49">
        <f t="shared" si="66"/>
        <v>183.66960877</v>
      </c>
      <c r="X123" s="49">
        <f t="shared" si="66"/>
        <v>0.47680954000000003</v>
      </c>
      <c r="Y123" s="49">
        <f t="shared" si="66"/>
        <v>184.14641831</v>
      </c>
      <c r="Z123" s="49">
        <f t="shared" si="66"/>
        <v>915.28268638999987</v>
      </c>
      <c r="AA123" s="49">
        <f t="shared" si="66"/>
        <v>119.94933814000001</v>
      </c>
      <c r="AB123" s="49">
        <f t="shared" si="66"/>
        <v>1035.23202453</v>
      </c>
      <c r="AC123" s="49">
        <f t="shared" si="66"/>
        <v>1098.9522951599999</v>
      </c>
      <c r="AD123" s="49">
        <f t="shared" si="66"/>
        <v>120.42614768000001</v>
      </c>
      <c r="AE123" s="49">
        <f t="shared" si="66"/>
        <v>1219.3784428400002</v>
      </c>
      <c r="AF123" s="49">
        <f t="shared" si="66"/>
        <v>120.53706410999999</v>
      </c>
      <c r="AG123" s="49">
        <f t="shared" si="66"/>
        <v>0</v>
      </c>
    </row>
    <row r="124" spans="1:33" ht="32.950000000000003" customHeight="1" x14ac:dyDescent="0.3">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row>
    <row r="125" spans="1:33" ht="32.950000000000003" customHeight="1" x14ac:dyDescent="0.3">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row>
    <row r="126" spans="1:33" ht="23.95" customHeight="1" x14ac:dyDescent="0.3">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row>
    <row r="127" spans="1:33" ht="30.75" customHeight="1" x14ac:dyDescent="0.3">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33" t="s">
        <v>183</v>
      </c>
      <c r="AF127" s="333"/>
      <c r="AG127" s="333"/>
    </row>
    <row r="128" spans="1:33" ht="29.25" customHeight="1" x14ac:dyDescent="0.3">
      <c r="A128" s="332" t="s">
        <v>128</v>
      </c>
      <c r="B128" s="332"/>
      <c r="C128" s="332"/>
      <c r="D128" s="332"/>
      <c r="E128" s="332"/>
      <c r="F128" s="332"/>
      <c r="G128" s="332"/>
      <c r="H128" s="332"/>
      <c r="I128" s="332"/>
      <c r="J128" s="332"/>
      <c r="K128" s="332"/>
      <c r="L128" s="332"/>
      <c r="M128" s="332"/>
      <c r="N128" s="332"/>
      <c r="O128" s="332"/>
      <c r="P128" s="332"/>
      <c r="Q128" s="332"/>
      <c r="R128" s="332"/>
      <c r="S128" s="332"/>
      <c r="T128" s="332"/>
      <c r="U128" s="332"/>
      <c r="V128" s="332"/>
      <c r="W128" s="332"/>
      <c r="X128" s="332"/>
      <c r="Y128" s="332"/>
      <c r="Z128" s="332"/>
      <c r="AA128" s="332"/>
      <c r="AB128" s="332"/>
      <c r="AC128" s="332"/>
      <c r="AD128" s="332"/>
      <c r="AE128" s="332"/>
      <c r="AF128" s="332"/>
      <c r="AG128" s="332"/>
    </row>
    <row r="129" spans="1:33" ht="29.25" customHeight="1" x14ac:dyDescent="0.3">
      <c r="A129" s="330" t="s">
        <v>310</v>
      </c>
      <c r="B129" s="219" t="s">
        <v>208</v>
      </c>
      <c r="C129" s="219" t="s">
        <v>311</v>
      </c>
      <c r="D129" s="219" t="s">
        <v>254</v>
      </c>
      <c r="E129" s="260" t="s">
        <v>261</v>
      </c>
      <c r="F129" s="260"/>
      <c r="G129" s="260"/>
      <c r="H129" s="260"/>
      <c r="I129" s="260"/>
      <c r="J129" s="260"/>
      <c r="K129" s="260"/>
      <c r="L129" s="260"/>
      <c r="M129" s="260"/>
      <c r="N129" s="326" t="s">
        <v>25</v>
      </c>
      <c r="O129" s="326"/>
      <c r="P129" s="326"/>
      <c r="Q129" s="326"/>
      <c r="R129" s="326"/>
      <c r="S129" s="326"/>
      <c r="T129" s="326"/>
      <c r="U129" s="326"/>
      <c r="V129" s="326"/>
      <c r="W129" s="325" t="s">
        <v>99</v>
      </c>
      <c r="X129" s="325"/>
      <c r="Y129" s="325"/>
      <c r="Z129" s="325"/>
      <c r="AA129" s="325"/>
      <c r="AB129" s="325"/>
      <c r="AC129" s="325"/>
      <c r="AD129" s="325"/>
      <c r="AE129" s="325"/>
      <c r="AF129" s="325" t="s">
        <v>21</v>
      </c>
      <c r="AG129" s="325" t="s">
        <v>22</v>
      </c>
    </row>
    <row r="130" spans="1:33" ht="25.5" customHeight="1" x14ac:dyDescent="0.3">
      <c r="A130" s="330"/>
      <c r="B130" s="219"/>
      <c r="C130" s="219"/>
      <c r="D130" s="219"/>
      <c r="E130" s="251" t="s">
        <v>11</v>
      </c>
      <c r="F130" s="251"/>
      <c r="G130" s="251"/>
      <c r="H130" s="251" t="s">
        <v>12</v>
      </c>
      <c r="I130" s="251"/>
      <c r="J130" s="251"/>
      <c r="K130" s="255" t="s">
        <v>15</v>
      </c>
      <c r="L130" s="255"/>
      <c r="M130" s="245" t="s">
        <v>185</v>
      </c>
      <c r="N130" s="252" t="s">
        <v>14</v>
      </c>
      <c r="O130" s="252"/>
      <c r="P130" s="252"/>
      <c r="Q130" s="252" t="s">
        <v>12</v>
      </c>
      <c r="R130" s="252"/>
      <c r="S130" s="252"/>
      <c r="T130" s="242" t="s">
        <v>15</v>
      </c>
      <c r="U130" s="242"/>
      <c r="V130" s="245" t="s">
        <v>13</v>
      </c>
      <c r="W130" s="244" t="s">
        <v>14</v>
      </c>
      <c r="X130" s="244"/>
      <c r="Y130" s="244"/>
      <c r="Z130" s="259" t="s">
        <v>12</v>
      </c>
      <c r="AA130" s="259"/>
      <c r="AB130" s="259"/>
      <c r="AC130" s="243" t="s">
        <v>15</v>
      </c>
      <c r="AD130" s="243"/>
      <c r="AE130" s="245" t="s">
        <v>13</v>
      </c>
      <c r="AF130" s="325"/>
      <c r="AG130" s="325"/>
    </row>
    <row r="131" spans="1:33" ht="36" customHeight="1" x14ac:dyDescent="0.3">
      <c r="A131" s="330"/>
      <c r="B131" s="219"/>
      <c r="C131" s="219"/>
      <c r="D131" s="219"/>
      <c r="E131" s="132" t="s">
        <v>303</v>
      </c>
      <c r="F131" s="132" t="s">
        <v>304</v>
      </c>
      <c r="G131" s="24" t="s">
        <v>15</v>
      </c>
      <c r="H131" s="132" t="s">
        <v>305</v>
      </c>
      <c r="I131" s="132" t="s">
        <v>304</v>
      </c>
      <c r="J131" s="24" t="s">
        <v>15</v>
      </c>
      <c r="K131" s="133" t="s">
        <v>303</v>
      </c>
      <c r="L131" s="133" t="s">
        <v>304</v>
      </c>
      <c r="M131" s="245"/>
      <c r="N131" s="132" t="s">
        <v>303</v>
      </c>
      <c r="O131" s="132" t="s">
        <v>304</v>
      </c>
      <c r="P131" s="24" t="s">
        <v>15</v>
      </c>
      <c r="Q131" s="132" t="s">
        <v>305</v>
      </c>
      <c r="R131" s="132" t="s">
        <v>304</v>
      </c>
      <c r="S131" s="24" t="s">
        <v>15</v>
      </c>
      <c r="T131" s="133" t="s">
        <v>303</v>
      </c>
      <c r="U131" s="133" t="s">
        <v>304</v>
      </c>
      <c r="V131" s="245"/>
      <c r="W131" s="132" t="s">
        <v>303</v>
      </c>
      <c r="X131" s="132" t="s">
        <v>304</v>
      </c>
      <c r="Y131" s="24" t="s">
        <v>15</v>
      </c>
      <c r="Z131" s="132" t="s">
        <v>305</v>
      </c>
      <c r="AA131" s="132" t="s">
        <v>304</v>
      </c>
      <c r="AB131" s="24" t="s">
        <v>15</v>
      </c>
      <c r="AC131" s="133" t="s">
        <v>303</v>
      </c>
      <c r="AD131" s="133" t="s">
        <v>304</v>
      </c>
      <c r="AE131" s="245"/>
      <c r="AF131" s="325"/>
      <c r="AG131" s="325"/>
    </row>
    <row r="132" spans="1:33" ht="18.7" customHeight="1" x14ac:dyDescent="0.3">
      <c r="A132" s="251">
        <v>1</v>
      </c>
      <c r="B132" s="327" t="s">
        <v>24</v>
      </c>
      <c r="C132" s="35" t="s">
        <v>141</v>
      </c>
      <c r="D132" s="36" t="s">
        <v>129</v>
      </c>
      <c r="E132" s="37">
        <v>4</v>
      </c>
      <c r="F132" s="37">
        <v>1</v>
      </c>
      <c r="G132" s="50">
        <f>E132+F132</f>
        <v>5</v>
      </c>
      <c r="H132" s="37">
        <v>3</v>
      </c>
      <c r="I132" s="37">
        <v>0</v>
      </c>
      <c r="J132" s="50">
        <f>H132+I132</f>
        <v>3</v>
      </c>
      <c r="K132" s="51">
        <f>E132+H132</f>
        <v>7</v>
      </c>
      <c r="L132" s="51">
        <f>F132+I132</f>
        <v>1</v>
      </c>
      <c r="M132" s="52">
        <f>K132+L132</f>
        <v>8</v>
      </c>
      <c r="N132" s="37">
        <v>9.3000000000000007</v>
      </c>
      <c r="O132" s="37">
        <v>2</v>
      </c>
      <c r="P132" s="50">
        <f>N132+O132</f>
        <v>11.3</v>
      </c>
      <c r="Q132" s="37">
        <v>6.8</v>
      </c>
      <c r="R132" s="37">
        <v>0</v>
      </c>
      <c r="S132" s="50">
        <f>Q132+R132</f>
        <v>6.8</v>
      </c>
      <c r="T132" s="51">
        <f>N132+Q132</f>
        <v>16.100000000000001</v>
      </c>
      <c r="U132" s="51">
        <f>O132+R132</f>
        <v>2</v>
      </c>
      <c r="V132" s="52">
        <f>T132+U132</f>
        <v>18.100000000000001</v>
      </c>
      <c r="W132" s="37">
        <v>65.809515350000012</v>
      </c>
      <c r="X132" s="37">
        <v>14.109571770000002</v>
      </c>
      <c r="Y132" s="50">
        <f>W132+X132</f>
        <v>79.919087120000015</v>
      </c>
      <c r="Z132" s="37">
        <v>65.918758549999993</v>
      </c>
      <c r="AA132" s="37">
        <v>7.7836485</v>
      </c>
      <c r="AB132" s="50">
        <f>Z132+AA132</f>
        <v>73.702407049999991</v>
      </c>
      <c r="AC132" s="51">
        <f>W132+Z132</f>
        <v>131.7282739</v>
      </c>
      <c r="AD132" s="51">
        <f>X132+AA132</f>
        <v>21.89322027</v>
      </c>
      <c r="AE132" s="52">
        <f>AC132+AD132</f>
        <v>153.62149417000001</v>
      </c>
      <c r="AF132" s="37">
        <v>30.503881270000001</v>
      </c>
      <c r="AG132" s="37">
        <v>0</v>
      </c>
    </row>
    <row r="133" spans="1:33" ht="19.55" customHeight="1" x14ac:dyDescent="0.3">
      <c r="A133" s="251"/>
      <c r="B133" s="327"/>
      <c r="C133" s="35" t="s">
        <v>142</v>
      </c>
      <c r="D133" s="36" t="s">
        <v>130</v>
      </c>
      <c r="E133" s="37">
        <v>0</v>
      </c>
      <c r="F133" s="37">
        <v>0</v>
      </c>
      <c r="G133" s="50">
        <f t="shared" ref="G133:G147" si="67">E133+F133</f>
        <v>0</v>
      </c>
      <c r="H133" s="37">
        <v>0</v>
      </c>
      <c r="I133" s="37">
        <v>0</v>
      </c>
      <c r="J133" s="50">
        <f t="shared" ref="J133:J147" si="68">H133+I133</f>
        <v>0</v>
      </c>
      <c r="K133" s="51">
        <f t="shared" ref="K133:K147" si="69">E133+H133</f>
        <v>0</v>
      </c>
      <c r="L133" s="51">
        <f t="shared" ref="L133:L147" si="70">F133+I133</f>
        <v>0</v>
      </c>
      <c r="M133" s="52">
        <f t="shared" ref="M133:M147" si="71">K133+L133</f>
        <v>0</v>
      </c>
      <c r="N133" s="37">
        <v>0</v>
      </c>
      <c r="O133" s="37">
        <v>0</v>
      </c>
      <c r="P133" s="50">
        <f t="shared" ref="P133:P147" si="72">N133+O133</f>
        <v>0</v>
      </c>
      <c r="Q133" s="37">
        <v>0</v>
      </c>
      <c r="R133" s="37">
        <v>0</v>
      </c>
      <c r="S133" s="50">
        <f t="shared" ref="S133:S147" si="73">Q133+R133</f>
        <v>0</v>
      </c>
      <c r="T133" s="51">
        <f t="shared" ref="T133:T147" si="74">N133+Q133</f>
        <v>0</v>
      </c>
      <c r="U133" s="51">
        <f t="shared" ref="U133:U147" si="75">O133+R133</f>
        <v>0</v>
      </c>
      <c r="V133" s="52">
        <f t="shared" ref="V133:V147" si="76">T133+U133</f>
        <v>0</v>
      </c>
      <c r="W133" s="37">
        <v>1.3694000000000005E-4</v>
      </c>
      <c r="X133" s="37">
        <v>0</v>
      </c>
      <c r="Y133" s="50">
        <f t="shared" ref="Y133:Y147" si="77">W133+X133</f>
        <v>1.3694000000000005E-4</v>
      </c>
      <c r="Z133" s="37">
        <v>8.7535684299999996</v>
      </c>
      <c r="AA133" s="37">
        <v>0</v>
      </c>
      <c r="AB133" s="50">
        <f t="shared" ref="AB133:AB147" si="78">Z133+AA133</f>
        <v>8.7535684299999996</v>
      </c>
      <c r="AC133" s="51">
        <f t="shared" ref="AC133:AC147" si="79">W133+Z133</f>
        <v>8.7537053700000005</v>
      </c>
      <c r="AD133" s="51">
        <f t="shared" ref="AD133:AD147" si="80">X133+AA133</f>
        <v>0</v>
      </c>
      <c r="AE133" s="52">
        <f t="shared" ref="AE133:AE152" si="81">AC133+AD133</f>
        <v>8.7537053700000005</v>
      </c>
      <c r="AF133" s="37">
        <v>1.5915308399999999</v>
      </c>
      <c r="AG133" s="37">
        <v>0</v>
      </c>
    </row>
    <row r="134" spans="1:33" ht="23.95" customHeight="1" x14ac:dyDescent="0.3">
      <c r="A134" s="251"/>
      <c r="B134" s="327"/>
      <c r="C134" s="35" t="s">
        <v>143</v>
      </c>
      <c r="D134" s="36" t="s">
        <v>131</v>
      </c>
      <c r="E134" s="37">
        <v>9</v>
      </c>
      <c r="F134" s="37">
        <v>0</v>
      </c>
      <c r="G134" s="50">
        <f t="shared" si="67"/>
        <v>9</v>
      </c>
      <c r="H134" s="37">
        <v>12</v>
      </c>
      <c r="I134" s="37">
        <v>0</v>
      </c>
      <c r="J134" s="50">
        <f t="shared" si="68"/>
        <v>12</v>
      </c>
      <c r="K134" s="51">
        <f t="shared" si="69"/>
        <v>21</v>
      </c>
      <c r="L134" s="51">
        <f t="shared" si="70"/>
        <v>0</v>
      </c>
      <c r="M134" s="52">
        <f t="shared" si="71"/>
        <v>21</v>
      </c>
      <c r="N134" s="37">
        <v>30.75</v>
      </c>
      <c r="O134" s="37">
        <v>0</v>
      </c>
      <c r="P134" s="50">
        <f t="shared" si="72"/>
        <v>30.75</v>
      </c>
      <c r="Q134" s="37">
        <v>102.393216</v>
      </c>
      <c r="R134" s="37">
        <v>0</v>
      </c>
      <c r="S134" s="50">
        <f t="shared" si="73"/>
        <v>102.393216</v>
      </c>
      <c r="T134" s="51">
        <f t="shared" si="74"/>
        <v>133.143216</v>
      </c>
      <c r="U134" s="51">
        <f t="shared" si="75"/>
        <v>0</v>
      </c>
      <c r="V134" s="52">
        <f t="shared" si="76"/>
        <v>133.143216</v>
      </c>
      <c r="W134" s="37">
        <v>313.64985026999994</v>
      </c>
      <c r="X134" s="37">
        <v>54.346591370000006</v>
      </c>
      <c r="Y134" s="50">
        <f t="shared" si="77"/>
        <v>367.99644163999994</v>
      </c>
      <c r="Z134" s="37">
        <v>875.21002064000015</v>
      </c>
      <c r="AA134" s="37">
        <v>29.133508769999995</v>
      </c>
      <c r="AB134" s="50">
        <f t="shared" si="78"/>
        <v>904.3435294100002</v>
      </c>
      <c r="AC134" s="51">
        <f t="shared" si="79"/>
        <v>1188.8598709100002</v>
      </c>
      <c r="AD134" s="51">
        <f t="shared" si="80"/>
        <v>83.480100140000005</v>
      </c>
      <c r="AE134" s="52">
        <f t="shared" si="81"/>
        <v>1272.3399710500003</v>
      </c>
      <c r="AF134" s="37">
        <v>245.16349048000001</v>
      </c>
      <c r="AG134" s="37">
        <v>0</v>
      </c>
    </row>
    <row r="135" spans="1:33" ht="25.5" customHeight="1" x14ac:dyDescent="0.3">
      <c r="A135" s="251"/>
      <c r="B135" s="327"/>
      <c r="C135" s="35" t="s">
        <v>144</v>
      </c>
      <c r="D135" s="36" t="s">
        <v>132</v>
      </c>
      <c r="E135" s="37">
        <v>4</v>
      </c>
      <c r="F135" s="37">
        <v>0</v>
      </c>
      <c r="G135" s="50">
        <f t="shared" si="67"/>
        <v>4</v>
      </c>
      <c r="H135" s="37">
        <v>3</v>
      </c>
      <c r="I135" s="37">
        <v>1</v>
      </c>
      <c r="J135" s="50">
        <f t="shared" si="68"/>
        <v>4</v>
      </c>
      <c r="K135" s="51">
        <f t="shared" si="69"/>
        <v>7</v>
      </c>
      <c r="L135" s="51">
        <f t="shared" si="70"/>
        <v>1</v>
      </c>
      <c r="M135" s="52">
        <f t="shared" si="71"/>
        <v>8</v>
      </c>
      <c r="N135" s="37">
        <v>5.0140000000000002</v>
      </c>
      <c r="O135" s="37">
        <v>0</v>
      </c>
      <c r="P135" s="50">
        <f t="shared" si="72"/>
        <v>5.0140000000000002</v>
      </c>
      <c r="Q135" s="37">
        <v>4.4400000000000004</v>
      </c>
      <c r="R135" s="37">
        <v>2.5</v>
      </c>
      <c r="S135" s="50">
        <f t="shared" si="73"/>
        <v>6.94</v>
      </c>
      <c r="T135" s="51">
        <f t="shared" si="74"/>
        <v>9.4540000000000006</v>
      </c>
      <c r="U135" s="51">
        <f t="shared" si="75"/>
        <v>2.5</v>
      </c>
      <c r="V135" s="52">
        <f t="shared" si="76"/>
        <v>11.954000000000001</v>
      </c>
      <c r="W135" s="37">
        <v>85.701424160000002</v>
      </c>
      <c r="X135" s="37">
        <v>8.3805327400000014</v>
      </c>
      <c r="Y135" s="50">
        <f t="shared" si="77"/>
        <v>94.081956900000009</v>
      </c>
      <c r="Z135" s="37">
        <v>108.68848833</v>
      </c>
      <c r="AA135" s="37">
        <v>15.173191960000002</v>
      </c>
      <c r="AB135" s="50">
        <f t="shared" si="78"/>
        <v>123.86168029</v>
      </c>
      <c r="AC135" s="51">
        <f t="shared" si="79"/>
        <v>194.38991249</v>
      </c>
      <c r="AD135" s="51">
        <f t="shared" si="80"/>
        <v>23.553724700000004</v>
      </c>
      <c r="AE135" s="52">
        <f t="shared" si="81"/>
        <v>217.94363719</v>
      </c>
      <c r="AF135" s="37">
        <v>51.200546170000003</v>
      </c>
      <c r="AG135" s="37">
        <v>0</v>
      </c>
    </row>
    <row r="136" spans="1:33" ht="25.5" customHeight="1" x14ac:dyDescent="0.3">
      <c r="A136" s="251"/>
      <c r="B136" s="327"/>
      <c r="C136" s="35" t="s">
        <v>145</v>
      </c>
      <c r="D136" s="36" t="s">
        <v>133</v>
      </c>
      <c r="E136" s="37">
        <v>0</v>
      </c>
      <c r="F136" s="37">
        <v>0</v>
      </c>
      <c r="G136" s="50">
        <f t="shared" si="67"/>
        <v>0</v>
      </c>
      <c r="H136" s="37">
        <v>0</v>
      </c>
      <c r="I136" s="37">
        <v>0</v>
      </c>
      <c r="J136" s="50">
        <f t="shared" si="68"/>
        <v>0</v>
      </c>
      <c r="K136" s="51">
        <f t="shared" si="69"/>
        <v>0</v>
      </c>
      <c r="L136" s="51">
        <f t="shared" si="70"/>
        <v>0</v>
      </c>
      <c r="M136" s="52">
        <f t="shared" si="71"/>
        <v>0</v>
      </c>
      <c r="N136" s="37">
        <v>0</v>
      </c>
      <c r="O136" s="37">
        <v>0</v>
      </c>
      <c r="P136" s="50">
        <f t="shared" si="72"/>
        <v>0</v>
      </c>
      <c r="Q136" s="37">
        <v>0</v>
      </c>
      <c r="R136" s="37">
        <v>0</v>
      </c>
      <c r="S136" s="50">
        <f t="shared" si="73"/>
        <v>0</v>
      </c>
      <c r="T136" s="51">
        <f t="shared" si="74"/>
        <v>0</v>
      </c>
      <c r="U136" s="51">
        <f t="shared" si="75"/>
        <v>0</v>
      </c>
      <c r="V136" s="52">
        <f t="shared" si="76"/>
        <v>0</v>
      </c>
      <c r="W136" s="37">
        <v>0</v>
      </c>
      <c r="X136" s="37">
        <v>0</v>
      </c>
      <c r="Y136" s="50">
        <f t="shared" si="77"/>
        <v>0</v>
      </c>
      <c r="Z136" s="37">
        <v>0</v>
      </c>
      <c r="AA136" s="37">
        <v>0</v>
      </c>
      <c r="AB136" s="50">
        <f t="shared" si="78"/>
        <v>0</v>
      </c>
      <c r="AC136" s="51">
        <f t="shared" si="79"/>
        <v>0</v>
      </c>
      <c r="AD136" s="51">
        <f t="shared" si="80"/>
        <v>0</v>
      </c>
      <c r="AE136" s="52">
        <f t="shared" si="81"/>
        <v>0</v>
      </c>
      <c r="AF136" s="37">
        <v>0</v>
      </c>
      <c r="AG136" s="37">
        <v>0</v>
      </c>
    </row>
    <row r="137" spans="1:33" ht="25.5" customHeight="1" x14ac:dyDescent="0.3">
      <c r="A137" s="251"/>
      <c r="B137" s="327"/>
      <c r="C137" s="35" t="s">
        <v>146</v>
      </c>
      <c r="D137" s="36" t="s">
        <v>134</v>
      </c>
      <c r="E137" s="37">
        <v>0</v>
      </c>
      <c r="F137" s="37">
        <v>1</v>
      </c>
      <c r="G137" s="50">
        <f t="shared" si="67"/>
        <v>1</v>
      </c>
      <c r="H137" s="37">
        <v>0</v>
      </c>
      <c r="I137" s="37">
        <v>0</v>
      </c>
      <c r="J137" s="50">
        <f t="shared" si="68"/>
        <v>0</v>
      </c>
      <c r="K137" s="51">
        <f t="shared" si="69"/>
        <v>0</v>
      </c>
      <c r="L137" s="51">
        <f t="shared" si="70"/>
        <v>1</v>
      </c>
      <c r="M137" s="52">
        <f t="shared" si="71"/>
        <v>1</v>
      </c>
      <c r="N137" s="37">
        <v>0</v>
      </c>
      <c r="O137" s="37">
        <v>2.5</v>
      </c>
      <c r="P137" s="50">
        <f t="shared" si="72"/>
        <v>2.5</v>
      </c>
      <c r="Q137" s="37">
        <v>0</v>
      </c>
      <c r="R137" s="37">
        <v>0</v>
      </c>
      <c r="S137" s="50">
        <f t="shared" si="73"/>
        <v>0</v>
      </c>
      <c r="T137" s="51">
        <f t="shared" si="74"/>
        <v>0</v>
      </c>
      <c r="U137" s="51">
        <f t="shared" si="75"/>
        <v>2.5</v>
      </c>
      <c r="V137" s="52">
        <f t="shared" si="76"/>
        <v>2.5</v>
      </c>
      <c r="W137" s="37">
        <v>7.9457201999999993</v>
      </c>
      <c r="X137" s="37">
        <v>2.0955110100000001</v>
      </c>
      <c r="Y137" s="50">
        <f t="shared" si="77"/>
        <v>10.041231209999999</v>
      </c>
      <c r="Z137" s="37">
        <v>10.469572660000003</v>
      </c>
      <c r="AA137" s="37">
        <v>13.256522559999999</v>
      </c>
      <c r="AB137" s="50">
        <f t="shared" si="78"/>
        <v>23.726095220000001</v>
      </c>
      <c r="AC137" s="51">
        <f t="shared" si="79"/>
        <v>18.415292860000001</v>
      </c>
      <c r="AD137" s="51">
        <f t="shared" si="80"/>
        <v>15.35203357</v>
      </c>
      <c r="AE137" s="52">
        <f t="shared" si="81"/>
        <v>33.767326429999997</v>
      </c>
      <c r="AF137" s="37">
        <v>6.3889550000000002</v>
      </c>
      <c r="AG137" s="37">
        <v>0</v>
      </c>
    </row>
    <row r="138" spans="1:33" ht="27.7" customHeight="1" x14ac:dyDescent="0.3">
      <c r="A138" s="251"/>
      <c r="B138" s="327"/>
      <c r="C138" s="35" t="s">
        <v>147</v>
      </c>
      <c r="D138" s="36" t="s">
        <v>135</v>
      </c>
      <c r="E138" s="37">
        <v>0</v>
      </c>
      <c r="F138" s="37">
        <v>0</v>
      </c>
      <c r="G138" s="50">
        <f t="shared" si="67"/>
        <v>0</v>
      </c>
      <c r="H138" s="37">
        <v>1</v>
      </c>
      <c r="I138" s="37">
        <v>0</v>
      </c>
      <c r="J138" s="50">
        <f t="shared" si="68"/>
        <v>1</v>
      </c>
      <c r="K138" s="51">
        <f t="shared" si="69"/>
        <v>1</v>
      </c>
      <c r="L138" s="51">
        <f t="shared" si="70"/>
        <v>0</v>
      </c>
      <c r="M138" s="52">
        <f t="shared" si="71"/>
        <v>1</v>
      </c>
      <c r="N138" s="37">
        <v>0</v>
      </c>
      <c r="O138" s="37">
        <v>0</v>
      </c>
      <c r="P138" s="50">
        <f t="shared" si="72"/>
        <v>0</v>
      </c>
      <c r="Q138" s="37">
        <v>2.5</v>
      </c>
      <c r="R138" s="37">
        <v>0</v>
      </c>
      <c r="S138" s="50">
        <f t="shared" si="73"/>
        <v>2.5</v>
      </c>
      <c r="T138" s="51">
        <f t="shared" si="74"/>
        <v>2.5</v>
      </c>
      <c r="U138" s="51">
        <f t="shared" si="75"/>
        <v>0</v>
      </c>
      <c r="V138" s="52">
        <f t="shared" si="76"/>
        <v>2.5</v>
      </c>
      <c r="W138" s="37">
        <v>8.5564575999999999</v>
      </c>
      <c r="X138" s="37">
        <v>0</v>
      </c>
      <c r="Y138" s="50">
        <f t="shared" si="77"/>
        <v>8.5564575999999999</v>
      </c>
      <c r="Z138" s="37">
        <v>420.55998928000002</v>
      </c>
      <c r="AA138" s="37">
        <v>4.2132104899999989</v>
      </c>
      <c r="AB138" s="50">
        <f t="shared" si="78"/>
        <v>424.77319977000002</v>
      </c>
      <c r="AC138" s="51">
        <f t="shared" si="79"/>
        <v>429.11644688000001</v>
      </c>
      <c r="AD138" s="51">
        <f t="shared" si="80"/>
        <v>4.2132104899999989</v>
      </c>
      <c r="AE138" s="52">
        <f t="shared" si="81"/>
        <v>433.32965737000001</v>
      </c>
      <c r="AF138" s="37">
        <v>43.875765000000001</v>
      </c>
      <c r="AG138" s="37">
        <v>0</v>
      </c>
    </row>
    <row r="139" spans="1:33" ht="37.549999999999997" customHeight="1" x14ac:dyDescent="0.3">
      <c r="A139" s="251"/>
      <c r="B139" s="327"/>
      <c r="C139" s="38" t="s">
        <v>148</v>
      </c>
      <c r="D139" s="36" t="s">
        <v>136</v>
      </c>
      <c r="E139" s="37">
        <v>0</v>
      </c>
      <c r="F139" s="37">
        <v>0</v>
      </c>
      <c r="G139" s="50">
        <f t="shared" si="67"/>
        <v>0</v>
      </c>
      <c r="H139" s="37">
        <v>0</v>
      </c>
      <c r="I139" s="37">
        <v>0</v>
      </c>
      <c r="J139" s="50">
        <f t="shared" si="68"/>
        <v>0</v>
      </c>
      <c r="K139" s="51">
        <f t="shared" si="69"/>
        <v>0</v>
      </c>
      <c r="L139" s="51">
        <f t="shared" si="70"/>
        <v>0</v>
      </c>
      <c r="M139" s="52">
        <f t="shared" si="71"/>
        <v>0</v>
      </c>
      <c r="N139" s="37">
        <v>0</v>
      </c>
      <c r="O139" s="37">
        <v>0</v>
      </c>
      <c r="P139" s="50">
        <f t="shared" si="72"/>
        <v>0</v>
      </c>
      <c r="Q139" s="37">
        <v>0</v>
      </c>
      <c r="R139" s="37">
        <v>0</v>
      </c>
      <c r="S139" s="50">
        <f t="shared" si="73"/>
        <v>0</v>
      </c>
      <c r="T139" s="51">
        <f t="shared" si="74"/>
        <v>0</v>
      </c>
      <c r="U139" s="51">
        <f t="shared" si="75"/>
        <v>0</v>
      </c>
      <c r="V139" s="52">
        <f t="shared" si="76"/>
        <v>0</v>
      </c>
      <c r="W139" s="37">
        <v>0</v>
      </c>
      <c r="X139" s="37">
        <v>0</v>
      </c>
      <c r="Y139" s="50">
        <f t="shared" si="77"/>
        <v>0</v>
      </c>
      <c r="Z139" s="37">
        <v>80.923642819999998</v>
      </c>
      <c r="AA139" s="37">
        <v>3.2567792200000003</v>
      </c>
      <c r="AB139" s="50">
        <f t="shared" si="78"/>
        <v>84.180422039999996</v>
      </c>
      <c r="AC139" s="51">
        <f t="shared" si="79"/>
        <v>80.923642819999998</v>
      </c>
      <c r="AD139" s="51">
        <f t="shared" si="80"/>
        <v>3.2567792200000003</v>
      </c>
      <c r="AE139" s="52">
        <f t="shared" si="81"/>
        <v>84.180422039999996</v>
      </c>
      <c r="AF139" s="37">
        <v>3.4663336600000001</v>
      </c>
      <c r="AG139" s="37">
        <v>0</v>
      </c>
    </row>
    <row r="140" spans="1:33" ht="35.35" customHeight="1" x14ac:dyDescent="0.3">
      <c r="A140" s="39"/>
      <c r="B140" s="40"/>
      <c r="C140" s="41"/>
      <c r="D140" s="42" t="s">
        <v>65</v>
      </c>
      <c r="E140" s="50">
        <f>SUM(E132:E139)</f>
        <v>17</v>
      </c>
      <c r="F140" s="50">
        <f t="shared" ref="F140:AG140" si="82">SUM(F132:F139)</f>
        <v>2</v>
      </c>
      <c r="G140" s="50">
        <f t="shared" si="82"/>
        <v>19</v>
      </c>
      <c r="H140" s="50">
        <f t="shared" si="82"/>
        <v>19</v>
      </c>
      <c r="I140" s="50">
        <f t="shared" si="82"/>
        <v>1</v>
      </c>
      <c r="J140" s="50">
        <f t="shared" si="82"/>
        <v>20</v>
      </c>
      <c r="K140" s="50">
        <f t="shared" si="82"/>
        <v>36</v>
      </c>
      <c r="L140" s="50">
        <f t="shared" si="82"/>
        <v>3</v>
      </c>
      <c r="M140" s="50">
        <f t="shared" si="82"/>
        <v>39</v>
      </c>
      <c r="N140" s="50">
        <f t="shared" si="82"/>
        <v>45.064</v>
      </c>
      <c r="O140" s="50">
        <f t="shared" si="82"/>
        <v>4.5</v>
      </c>
      <c r="P140" s="50">
        <f t="shared" si="82"/>
        <v>49.564</v>
      </c>
      <c r="Q140" s="50">
        <f t="shared" si="82"/>
        <v>116.13321599999999</v>
      </c>
      <c r="R140" s="50">
        <f t="shared" si="82"/>
        <v>2.5</v>
      </c>
      <c r="S140" s="50">
        <f t="shared" si="82"/>
        <v>118.63321599999999</v>
      </c>
      <c r="T140" s="50">
        <f t="shared" si="82"/>
        <v>161.197216</v>
      </c>
      <c r="U140" s="50">
        <f t="shared" si="82"/>
        <v>7</v>
      </c>
      <c r="V140" s="50">
        <f t="shared" si="82"/>
        <v>168.197216</v>
      </c>
      <c r="W140" s="50">
        <f t="shared" si="82"/>
        <v>481.66310451999993</v>
      </c>
      <c r="X140" s="50">
        <f t="shared" si="82"/>
        <v>78.932206890000003</v>
      </c>
      <c r="Y140" s="50">
        <f t="shared" si="82"/>
        <v>560.59531141000002</v>
      </c>
      <c r="Z140" s="50">
        <f t="shared" si="82"/>
        <v>1570.5240407100002</v>
      </c>
      <c r="AA140" s="50">
        <f t="shared" si="82"/>
        <v>72.816861499999987</v>
      </c>
      <c r="AB140" s="50">
        <f t="shared" si="82"/>
        <v>1643.3409022100002</v>
      </c>
      <c r="AC140" s="50">
        <f t="shared" si="82"/>
        <v>2052.1871452300002</v>
      </c>
      <c r="AD140" s="50">
        <f t="shared" si="82"/>
        <v>151.74906838999999</v>
      </c>
      <c r="AE140" s="50">
        <f t="shared" si="81"/>
        <v>2203.9362136200002</v>
      </c>
      <c r="AF140" s="50">
        <f t="shared" si="82"/>
        <v>382.19050241999997</v>
      </c>
      <c r="AG140" s="50">
        <f t="shared" si="82"/>
        <v>0</v>
      </c>
    </row>
    <row r="141" spans="1:33" ht="39.75" customHeight="1" x14ac:dyDescent="0.3">
      <c r="A141" s="328">
        <v>2</v>
      </c>
      <c r="B141" s="327" t="s">
        <v>107</v>
      </c>
      <c r="C141" s="43" t="s">
        <v>141</v>
      </c>
      <c r="D141" s="36" t="s">
        <v>171</v>
      </c>
      <c r="E141" s="37">
        <v>8</v>
      </c>
      <c r="F141" s="37">
        <v>1</v>
      </c>
      <c r="G141" s="50">
        <f t="shared" si="67"/>
        <v>9</v>
      </c>
      <c r="H141" s="37">
        <v>6.9999999999999991</v>
      </c>
      <c r="I141" s="37">
        <v>0</v>
      </c>
      <c r="J141" s="50">
        <f t="shared" si="68"/>
        <v>6.9999999999999991</v>
      </c>
      <c r="K141" s="51">
        <f t="shared" si="69"/>
        <v>15</v>
      </c>
      <c r="L141" s="51">
        <f t="shared" si="70"/>
        <v>1</v>
      </c>
      <c r="M141" s="52">
        <f t="shared" si="71"/>
        <v>16</v>
      </c>
      <c r="N141" s="37">
        <v>7.3</v>
      </c>
      <c r="O141" s="37">
        <v>2</v>
      </c>
      <c r="P141" s="50">
        <f t="shared" si="72"/>
        <v>9.3000000000000007</v>
      </c>
      <c r="Q141" s="37">
        <v>11.378653999999999</v>
      </c>
      <c r="R141" s="37">
        <v>0</v>
      </c>
      <c r="S141" s="50">
        <f t="shared" si="73"/>
        <v>11.378653999999999</v>
      </c>
      <c r="T141" s="51">
        <f t="shared" si="74"/>
        <v>18.678653999999998</v>
      </c>
      <c r="U141" s="51">
        <f t="shared" si="75"/>
        <v>2</v>
      </c>
      <c r="V141" s="52">
        <f t="shared" si="76"/>
        <v>20.678653999999998</v>
      </c>
      <c r="W141" s="37">
        <v>91.111135939999969</v>
      </c>
      <c r="X141" s="37">
        <v>10.992486670000002</v>
      </c>
      <c r="Y141" s="50">
        <f t="shared" si="77"/>
        <v>102.10362260999997</v>
      </c>
      <c r="Z141" s="37">
        <v>158.80140089</v>
      </c>
      <c r="AA141" s="37">
        <v>17.466901970000002</v>
      </c>
      <c r="AB141" s="50">
        <f t="shared" si="78"/>
        <v>176.26830286000001</v>
      </c>
      <c r="AC141" s="51">
        <f t="shared" si="79"/>
        <v>249.91253682999996</v>
      </c>
      <c r="AD141" s="51">
        <f t="shared" si="80"/>
        <v>28.459388640000004</v>
      </c>
      <c r="AE141" s="52">
        <f t="shared" si="81"/>
        <v>278.37192546999995</v>
      </c>
      <c r="AF141" s="37">
        <v>65.523959239999996</v>
      </c>
      <c r="AG141" s="37">
        <v>0</v>
      </c>
    </row>
    <row r="142" spans="1:33" ht="38.25" customHeight="1" x14ac:dyDescent="0.3">
      <c r="A142" s="328"/>
      <c r="B142" s="327"/>
      <c r="C142" s="43" t="s">
        <v>142</v>
      </c>
      <c r="D142" s="36" t="s">
        <v>172</v>
      </c>
      <c r="E142" s="37">
        <v>48</v>
      </c>
      <c r="F142" s="37">
        <v>3</v>
      </c>
      <c r="G142" s="50">
        <f t="shared" si="67"/>
        <v>51</v>
      </c>
      <c r="H142" s="37">
        <v>96.000000000000128</v>
      </c>
      <c r="I142" s="37">
        <v>8</v>
      </c>
      <c r="J142" s="50">
        <f t="shared" si="68"/>
        <v>104.00000000000013</v>
      </c>
      <c r="K142" s="51">
        <f t="shared" si="69"/>
        <v>144.00000000000011</v>
      </c>
      <c r="L142" s="51">
        <f t="shared" si="70"/>
        <v>11</v>
      </c>
      <c r="M142" s="52">
        <f t="shared" si="71"/>
        <v>155.00000000000011</v>
      </c>
      <c r="N142" s="37">
        <v>119.8</v>
      </c>
      <c r="O142" s="37">
        <v>4.5</v>
      </c>
      <c r="P142" s="50">
        <f t="shared" si="72"/>
        <v>124.3</v>
      </c>
      <c r="Q142" s="37">
        <v>359.79652499999997</v>
      </c>
      <c r="R142" s="37">
        <v>15.3</v>
      </c>
      <c r="S142" s="50">
        <f t="shared" si="73"/>
        <v>375.09652499999999</v>
      </c>
      <c r="T142" s="51">
        <f t="shared" si="74"/>
        <v>479.59652499999999</v>
      </c>
      <c r="U142" s="51">
        <f t="shared" si="75"/>
        <v>19.8</v>
      </c>
      <c r="V142" s="52">
        <f t="shared" si="76"/>
        <v>499.396525</v>
      </c>
      <c r="W142" s="37">
        <v>668.74404206999998</v>
      </c>
      <c r="X142" s="37">
        <v>86.57441624999997</v>
      </c>
      <c r="Y142" s="50">
        <f t="shared" si="77"/>
        <v>755.31845831999999</v>
      </c>
      <c r="Z142" s="37">
        <v>2419.5735168400006</v>
      </c>
      <c r="AA142" s="37">
        <v>275.20647953999986</v>
      </c>
      <c r="AB142" s="50">
        <f t="shared" si="78"/>
        <v>2694.7799963800003</v>
      </c>
      <c r="AC142" s="51">
        <f t="shared" si="79"/>
        <v>3088.3175589100006</v>
      </c>
      <c r="AD142" s="51">
        <f t="shared" si="80"/>
        <v>361.78089578999982</v>
      </c>
      <c r="AE142" s="52">
        <f t="shared" si="81"/>
        <v>3450.0984547000003</v>
      </c>
      <c r="AF142" s="37">
        <v>899.81279866000045</v>
      </c>
      <c r="AG142" s="37">
        <v>5.2725501599999998</v>
      </c>
    </row>
    <row r="143" spans="1:33" ht="34.5" customHeight="1" x14ac:dyDescent="0.3">
      <c r="A143" s="328"/>
      <c r="B143" s="327"/>
      <c r="C143" s="43" t="s">
        <v>143</v>
      </c>
      <c r="D143" s="36" t="s">
        <v>173</v>
      </c>
      <c r="E143" s="37">
        <v>1</v>
      </c>
      <c r="F143" s="37">
        <v>2</v>
      </c>
      <c r="G143" s="50">
        <f t="shared" si="67"/>
        <v>3</v>
      </c>
      <c r="H143" s="37">
        <v>24.999999999999996</v>
      </c>
      <c r="I143" s="37">
        <v>3</v>
      </c>
      <c r="J143" s="50">
        <f t="shared" si="68"/>
        <v>27.999999999999996</v>
      </c>
      <c r="K143" s="51">
        <f t="shared" si="69"/>
        <v>25.999999999999996</v>
      </c>
      <c r="L143" s="51">
        <f t="shared" si="70"/>
        <v>5</v>
      </c>
      <c r="M143" s="52">
        <f t="shared" si="71"/>
        <v>30.999999999999996</v>
      </c>
      <c r="N143" s="37">
        <v>7</v>
      </c>
      <c r="O143" s="37">
        <v>8</v>
      </c>
      <c r="P143" s="50">
        <f t="shared" si="72"/>
        <v>15</v>
      </c>
      <c r="Q143" s="37">
        <v>174.846</v>
      </c>
      <c r="R143" s="37">
        <v>17.899999999999999</v>
      </c>
      <c r="S143" s="50">
        <f t="shared" si="73"/>
        <v>192.74600000000001</v>
      </c>
      <c r="T143" s="51">
        <f t="shared" si="74"/>
        <v>181.846</v>
      </c>
      <c r="U143" s="51">
        <f t="shared" si="75"/>
        <v>25.9</v>
      </c>
      <c r="V143" s="52">
        <f t="shared" si="76"/>
        <v>207.74600000000001</v>
      </c>
      <c r="W143" s="37">
        <v>86.712654970000017</v>
      </c>
      <c r="X143" s="37">
        <v>7.6329656999999997</v>
      </c>
      <c r="Y143" s="50">
        <f t="shared" si="77"/>
        <v>94.345620670000017</v>
      </c>
      <c r="Z143" s="37">
        <v>1102.5448535700004</v>
      </c>
      <c r="AA143" s="37">
        <v>116.41265446</v>
      </c>
      <c r="AB143" s="50">
        <f t="shared" si="78"/>
        <v>1218.9575080300006</v>
      </c>
      <c r="AC143" s="51">
        <f t="shared" si="79"/>
        <v>1189.2575085400003</v>
      </c>
      <c r="AD143" s="51">
        <f t="shared" si="80"/>
        <v>124.04562016</v>
      </c>
      <c r="AE143" s="52">
        <f t="shared" si="81"/>
        <v>1313.3031287000003</v>
      </c>
      <c r="AF143" s="37">
        <v>268.37604283000002</v>
      </c>
      <c r="AG143" s="37">
        <v>0</v>
      </c>
    </row>
    <row r="144" spans="1:33" ht="30.05" customHeight="1" x14ac:dyDescent="0.3">
      <c r="A144" s="44"/>
      <c r="B144" s="42"/>
      <c r="C144" s="45"/>
      <c r="D144" s="42" t="s">
        <v>65</v>
      </c>
      <c r="E144" s="50">
        <f>SUM(E141:E143)</f>
        <v>57</v>
      </c>
      <c r="F144" s="50">
        <f t="shared" ref="F144:AG144" si="83">SUM(F141:F143)</f>
        <v>6</v>
      </c>
      <c r="G144" s="50">
        <f t="shared" si="83"/>
        <v>63</v>
      </c>
      <c r="H144" s="50">
        <f t="shared" si="83"/>
        <v>128.00000000000011</v>
      </c>
      <c r="I144" s="50">
        <f t="shared" si="83"/>
        <v>11</v>
      </c>
      <c r="J144" s="50">
        <f t="shared" si="83"/>
        <v>139.00000000000011</v>
      </c>
      <c r="K144" s="50">
        <f t="shared" si="83"/>
        <v>185.00000000000011</v>
      </c>
      <c r="L144" s="50">
        <f t="shared" si="83"/>
        <v>17</v>
      </c>
      <c r="M144" s="50">
        <f t="shared" si="83"/>
        <v>202.00000000000011</v>
      </c>
      <c r="N144" s="50">
        <f t="shared" si="83"/>
        <v>134.1</v>
      </c>
      <c r="O144" s="50">
        <f t="shared" si="83"/>
        <v>14.5</v>
      </c>
      <c r="P144" s="50">
        <f t="shared" si="83"/>
        <v>148.6</v>
      </c>
      <c r="Q144" s="50">
        <f t="shared" si="83"/>
        <v>546.02117899999996</v>
      </c>
      <c r="R144" s="50">
        <f t="shared" si="83"/>
        <v>33.200000000000003</v>
      </c>
      <c r="S144" s="50">
        <f t="shared" si="83"/>
        <v>579.22117900000001</v>
      </c>
      <c r="T144" s="50">
        <f t="shared" si="83"/>
        <v>680.12117899999998</v>
      </c>
      <c r="U144" s="50">
        <f t="shared" si="83"/>
        <v>47.7</v>
      </c>
      <c r="V144" s="50">
        <f t="shared" si="83"/>
        <v>727.82117900000003</v>
      </c>
      <c r="W144" s="50">
        <f t="shared" si="83"/>
        <v>846.56783297999993</v>
      </c>
      <c r="X144" s="50">
        <f t="shared" si="83"/>
        <v>105.19986861999998</v>
      </c>
      <c r="Y144" s="50">
        <f t="shared" si="83"/>
        <v>951.76770160000001</v>
      </c>
      <c r="Z144" s="50">
        <f t="shared" si="83"/>
        <v>3680.9197713000012</v>
      </c>
      <c r="AA144" s="50">
        <f t="shared" si="83"/>
        <v>409.08603596999984</v>
      </c>
      <c r="AB144" s="50">
        <f t="shared" si="83"/>
        <v>4090.0058072700008</v>
      </c>
      <c r="AC144" s="50">
        <f t="shared" si="83"/>
        <v>4527.4876042800006</v>
      </c>
      <c r="AD144" s="50">
        <f t="shared" si="83"/>
        <v>514.28590458999975</v>
      </c>
      <c r="AE144" s="50">
        <f t="shared" si="81"/>
        <v>5041.7735088700001</v>
      </c>
      <c r="AF144" s="50">
        <f t="shared" si="83"/>
        <v>1233.7128007300005</v>
      </c>
      <c r="AG144" s="50">
        <f t="shared" si="83"/>
        <v>5.2725501599999998</v>
      </c>
    </row>
    <row r="145" spans="1:33" ht="86.95" customHeight="1" x14ac:dyDescent="0.3">
      <c r="A145" s="328">
        <v>3</v>
      </c>
      <c r="B145" s="327" t="s">
        <v>137</v>
      </c>
      <c r="C145" s="132" t="s">
        <v>141</v>
      </c>
      <c r="D145" s="36" t="s">
        <v>138</v>
      </c>
      <c r="E145" s="37">
        <v>0</v>
      </c>
      <c r="F145" s="37">
        <v>0</v>
      </c>
      <c r="G145" s="50">
        <f t="shared" si="67"/>
        <v>0</v>
      </c>
      <c r="H145" s="37">
        <v>0</v>
      </c>
      <c r="I145" s="37">
        <v>0</v>
      </c>
      <c r="J145" s="50">
        <f t="shared" si="68"/>
        <v>0</v>
      </c>
      <c r="K145" s="51">
        <f t="shared" si="69"/>
        <v>0</v>
      </c>
      <c r="L145" s="51">
        <f t="shared" si="70"/>
        <v>0</v>
      </c>
      <c r="M145" s="52">
        <f t="shared" si="71"/>
        <v>0</v>
      </c>
      <c r="N145" s="37">
        <v>0</v>
      </c>
      <c r="O145" s="37">
        <v>0</v>
      </c>
      <c r="P145" s="50">
        <f t="shared" si="72"/>
        <v>0</v>
      </c>
      <c r="Q145" s="37">
        <v>0</v>
      </c>
      <c r="R145" s="37">
        <v>0</v>
      </c>
      <c r="S145" s="50">
        <f t="shared" si="73"/>
        <v>0</v>
      </c>
      <c r="T145" s="51">
        <f t="shared" si="74"/>
        <v>0</v>
      </c>
      <c r="U145" s="51">
        <f t="shared" si="75"/>
        <v>0</v>
      </c>
      <c r="V145" s="52">
        <f t="shared" si="76"/>
        <v>0</v>
      </c>
      <c r="W145" s="37">
        <v>0</v>
      </c>
      <c r="X145" s="37">
        <v>0</v>
      </c>
      <c r="Y145" s="50">
        <f t="shared" si="77"/>
        <v>0</v>
      </c>
      <c r="Z145" s="37">
        <v>249.16181019999999</v>
      </c>
      <c r="AA145" s="37">
        <v>0</v>
      </c>
      <c r="AB145" s="50">
        <f t="shared" si="78"/>
        <v>249.16181019999999</v>
      </c>
      <c r="AC145" s="51">
        <f t="shared" si="79"/>
        <v>249.16181019999999</v>
      </c>
      <c r="AD145" s="51">
        <f t="shared" si="80"/>
        <v>0</v>
      </c>
      <c r="AE145" s="52">
        <f t="shared" si="81"/>
        <v>249.16181019999999</v>
      </c>
      <c r="AF145" s="37">
        <v>67.703968000000003</v>
      </c>
      <c r="AG145" s="37">
        <v>0</v>
      </c>
    </row>
    <row r="146" spans="1:33" ht="55.55" customHeight="1" x14ac:dyDescent="0.3">
      <c r="A146" s="328"/>
      <c r="B146" s="327"/>
      <c r="C146" s="132" t="s">
        <v>142</v>
      </c>
      <c r="D146" s="36" t="s">
        <v>139</v>
      </c>
      <c r="E146" s="37">
        <v>0</v>
      </c>
      <c r="F146" s="37">
        <v>0</v>
      </c>
      <c r="G146" s="50">
        <f t="shared" si="67"/>
        <v>0</v>
      </c>
      <c r="H146" s="37">
        <v>0</v>
      </c>
      <c r="I146" s="37">
        <v>0</v>
      </c>
      <c r="J146" s="50">
        <f t="shared" si="68"/>
        <v>0</v>
      </c>
      <c r="K146" s="51">
        <f t="shared" si="69"/>
        <v>0</v>
      </c>
      <c r="L146" s="51">
        <f t="shared" si="70"/>
        <v>0</v>
      </c>
      <c r="M146" s="52">
        <f t="shared" si="71"/>
        <v>0</v>
      </c>
      <c r="N146" s="37">
        <v>0</v>
      </c>
      <c r="O146" s="37">
        <v>0</v>
      </c>
      <c r="P146" s="50">
        <f t="shared" si="72"/>
        <v>0</v>
      </c>
      <c r="Q146" s="37">
        <v>0</v>
      </c>
      <c r="R146" s="37">
        <v>0</v>
      </c>
      <c r="S146" s="50">
        <f t="shared" si="73"/>
        <v>0</v>
      </c>
      <c r="T146" s="51">
        <f t="shared" si="74"/>
        <v>0</v>
      </c>
      <c r="U146" s="51">
        <f t="shared" si="75"/>
        <v>0</v>
      </c>
      <c r="V146" s="52">
        <f t="shared" si="76"/>
        <v>0</v>
      </c>
      <c r="W146" s="37">
        <v>0</v>
      </c>
      <c r="X146" s="37">
        <v>0</v>
      </c>
      <c r="Y146" s="50">
        <f t="shared" si="77"/>
        <v>0</v>
      </c>
      <c r="Z146" s="37">
        <v>6.2010465000000003</v>
      </c>
      <c r="AA146" s="37">
        <v>0</v>
      </c>
      <c r="AB146" s="50">
        <f t="shared" si="78"/>
        <v>6.2010465000000003</v>
      </c>
      <c r="AC146" s="51">
        <f t="shared" si="79"/>
        <v>6.2010465000000003</v>
      </c>
      <c r="AD146" s="51">
        <f t="shared" si="80"/>
        <v>0</v>
      </c>
      <c r="AE146" s="52">
        <f t="shared" si="81"/>
        <v>6.2010465000000003</v>
      </c>
      <c r="AF146" s="37">
        <v>2.5280676800000004</v>
      </c>
      <c r="AG146" s="37">
        <v>0</v>
      </c>
    </row>
    <row r="147" spans="1:33" ht="41.3" customHeight="1" x14ac:dyDescent="0.3">
      <c r="A147" s="328"/>
      <c r="B147" s="327"/>
      <c r="C147" s="132" t="s">
        <v>143</v>
      </c>
      <c r="D147" s="36" t="s">
        <v>140</v>
      </c>
      <c r="E147" s="37">
        <v>0</v>
      </c>
      <c r="F147" s="37">
        <v>0</v>
      </c>
      <c r="G147" s="50">
        <f t="shared" si="67"/>
        <v>0</v>
      </c>
      <c r="H147" s="37">
        <v>0</v>
      </c>
      <c r="I147" s="37">
        <v>0</v>
      </c>
      <c r="J147" s="50">
        <f t="shared" si="68"/>
        <v>0</v>
      </c>
      <c r="K147" s="51">
        <f t="shared" si="69"/>
        <v>0</v>
      </c>
      <c r="L147" s="51">
        <f t="shared" si="70"/>
        <v>0</v>
      </c>
      <c r="M147" s="52">
        <f t="shared" si="71"/>
        <v>0</v>
      </c>
      <c r="N147" s="37">
        <v>0</v>
      </c>
      <c r="O147" s="37">
        <v>0</v>
      </c>
      <c r="P147" s="50">
        <f t="shared" si="72"/>
        <v>0</v>
      </c>
      <c r="Q147" s="37">
        <v>0</v>
      </c>
      <c r="R147" s="37">
        <v>0</v>
      </c>
      <c r="S147" s="50">
        <f t="shared" si="73"/>
        <v>0</v>
      </c>
      <c r="T147" s="51">
        <f t="shared" si="74"/>
        <v>0</v>
      </c>
      <c r="U147" s="51">
        <f t="shared" si="75"/>
        <v>0</v>
      </c>
      <c r="V147" s="52">
        <f t="shared" si="76"/>
        <v>0</v>
      </c>
      <c r="W147" s="37">
        <v>0</v>
      </c>
      <c r="X147" s="37">
        <v>0</v>
      </c>
      <c r="Y147" s="50">
        <f t="shared" si="77"/>
        <v>0</v>
      </c>
      <c r="Z147" s="37">
        <v>0</v>
      </c>
      <c r="AA147" s="37">
        <v>0</v>
      </c>
      <c r="AB147" s="50">
        <f t="shared" si="78"/>
        <v>0</v>
      </c>
      <c r="AC147" s="51">
        <f t="shared" si="79"/>
        <v>0</v>
      </c>
      <c r="AD147" s="51">
        <f t="shared" si="80"/>
        <v>0</v>
      </c>
      <c r="AE147" s="52">
        <f t="shared" si="81"/>
        <v>0</v>
      </c>
      <c r="AF147" s="37">
        <v>0</v>
      </c>
      <c r="AG147" s="37">
        <v>0</v>
      </c>
    </row>
    <row r="148" spans="1:33" ht="63" customHeight="1" x14ac:dyDescent="0.3">
      <c r="A148" s="39"/>
      <c r="B148" s="40"/>
      <c r="C148" s="24"/>
      <c r="D148" s="42" t="s">
        <v>65</v>
      </c>
      <c r="E148" s="50">
        <f>SUM(E145:E147)</f>
        <v>0</v>
      </c>
      <c r="F148" s="50">
        <f t="shared" ref="F148:AG148" si="84">SUM(F145:F147)</f>
        <v>0</v>
      </c>
      <c r="G148" s="50">
        <f t="shared" si="84"/>
        <v>0</v>
      </c>
      <c r="H148" s="50">
        <f t="shared" si="84"/>
        <v>0</v>
      </c>
      <c r="I148" s="50">
        <f t="shared" si="84"/>
        <v>0</v>
      </c>
      <c r="J148" s="50">
        <f t="shared" si="84"/>
        <v>0</v>
      </c>
      <c r="K148" s="50">
        <f t="shared" si="84"/>
        <v>0</v>
      </c>
      <c r="L148" s="50">
        <f t="shared" si="84"/>
        <v>0</v>
      </c>
      <c r="M148" s="50">
        <f t="shared" si="84"/>
        <v>0</v>
      </c>
      <c r="N148" s="50">
        <f t="shared" si="84"/>
        <v>0</v>
      </c>
      <c r="O148" s="50">
        <f t="shared" si="84"/>
        <v>0</v>
      </c>
      <c r="P148" s="50">
        <f t="shared" si="84"/>
        <v>0</v>
      </c>
      <c r="Q148" s="50">
        <f t="shared" si="84"/>
        <v>0</v>
      </c>
      <c r="R148" s="50">
        <f t="shared" si="84"/>
        <v>0</v>
      </c>
      <c r="S148" s="50">
        <f t="shared" si="84"/>
        <v>0</v>
      </c>
      <c r="T148" s="50">
        <f t="shared" si="84"/>
        <v>0</v>
      </c>
      <c r="U148" s="50">
        <f t="shared" si="84"/>
        <v>0</v>
      </c>
      <c r="V148" s="50">
        <f t="shared" si="84"/>
        <v>0</v>
      </c>
      <c r="W148" s="50">
        <f t="shared" si="84"/>
        <v>0</v>
      </c>
      <c r="X148" s="50">
        <f t="shared" si="84"/>
        <v>0</v>
      </c>
      <c r="Y148" s="50">
        <f t="shared" si="84"/>
        <v>0</v>
      </c>
      <c r="Z148" s="50">
        <f t="shared" si="84"/>
        <v>255.36285669999998</v>
      </c>
      <c r="AA148" s="50">
        <f t="shared" si="84"/>
        <v>0</v>
      </c>
      <c r="AB148" s="50">
        <f t="shared" si="84"/>
        <v>255.36285669999998</v>
      </c>
      <c r="AC148" s="50">
        <f t="shared" si="84"/>
        <v>255.36285669999998</v>
      </c>
      <c r="AD148" s="50">
        <f t="shared" si="84"/>
        <v>0</v>
      </c>
      <c r="AE148" s="50">
        <f t="shared" si="84"/>
        <v>255.36285669999998</v>
      </c>
      <c r="AF148" s="50">
        <f t="shared" si="84"/>
        <v>70.23203568000001</v>
      </c>
      <c r="AG148" s="50">
        <f t="shared" si="84"/>
        <v>0</v>
      </c>
    </row>
    <row r="149" spans="1:33" ht="64.55" customHeight="1" x14ac:dyDescent="0.3">
      <c r="A149" s="328">
        <v>4</v>
      </c>
      <c r="B149" s="327" t="s">
        <v>174</v>
      </c>
      <c r="C149" s="132" t="s">
        <v>141</v>
      </c>
      <c r="D149" s="36" t="s">
        <v>306</v>
      </c>
      <c r="E149" s="37">
        <v>7</v>
      </c>
      <c r="F149" s="37">
        <v>0</v>
      </c>
      <c r="G149" s="50">
        <f t="shared" ref="G149:G150" si="85">E149+F149</f>
        <v>7</v>
      </c>
      <c r="H149" s="37">
        <v>25.000000000000011</v>
      </c>
      <c r="I149" s="37">
        <v>1</v>
      </c>
      <c r="J149" s="50">
        <f t="shared" ref="J149:J150" si="86">H149+I149</f>
        <v>26.000000000000011</v>
      </c>
      <c r="K149" s="51">
        <f t="shared" ref="K149:K150" si="87">E149+H149</f>
        <v>32.000000000000014</v>
      </c>
      <c r="L149" s="51">
        <f t="shared" ref="L149:L150" si="88">F149+I149</f>
        <v>1</v>
      </c>
      <c r="M149" s="52">
        <f t="shared" ref="M149:M150" si="89">K149+L149</f>
        <v>33.000000000000014</v>
      </c>
      <c r="N149" s="37">
        <v>58.6</v>
      </c>
      <c r="O149" s="37">
        <v>0</v>
      </c>
      <c r="P149" s="50">
        <f t="shared" ref="P149:P150" si="90">N149+O149</f>
        <v>58.6</v>
      </c>
      <c r="Q149" s="37">
        <v>753.22929599999998</v>
      </c>
      <c r="R149" s="37">
        <v>2.5</v>
      </c>
      <c r="S149" s="50">
        <f t="shared" ref="S149:S150" si="91">Q149+R149</f>
        <v>755.72929599999998</v>
      </c>
      <c r="T149" s="51">
        <f t="shared" ref="T149:T150" si="92">N149+Q149</f>
        <v>811.829296</v>
      </c>
      <c r="U149" s="51">
        <f t="shared" ref="U149:U150" si="93">O149+R149</f>
        <v>2.5</v>
      </c>
      <c r="V149" s="52">
        <f t="shared" ref="V149:V150" si="94">T149+U149</f>
        <v>814.329296</v>
      </c>
      <c r="W149" s="37">
        <v>1313.7662443299996</v>
      </c>
      <c r="X149" s="37">
        <v>7.7129265399999998</v>
      </c>
      <c r="Y149" s="50">
        <f t="shared" ref="Y149:Y150" si="95">W149+X149</f>
        <v>1321.4791708699995</v>
      </c>
      <c r="Z149" s="37">
        <v>4055.8199600700004</v>
      </c>
      <c r="AA149" s="37">
        <v>108.99642668</v>
      </c>
      <c r="AB149" s="50">
        <f t="shared" ref="AB149:AB150" si="96">Z149+AA149</f>
        <v>4164.8163867500007</v>
      </c>
      <c r="AC149" s="51">
        <f t="shared" ref="AC149:AC150" si="97">W149+Z149</f>
        <v>5369.5862044000005</v>
      </c>
      <c r="AD149" s="51">
        <f t="shared" ref="AD149:AD150" si="98">X149+AA149</f>
        <v>116.70935322</v>
      </c>
      <c r="AE149" s="52">
        <f t="shared" si="81"/>
        <v>5486.2955576200002</v>
      </c>
      <c r="AF149" s="37">
        <v>930.70006104000004</v>
      </c>
      <c r="AG149" s="37">
        <v>0</v>
      </c>
    </row>
    <row r="150" spans="1:33" ht="39.75" customHeight="1" x14ac:dyDescent="0.3">
      <c r="A150" s="328"/>
      <c r="B150" s="327"/>
      <c r="C150" s="132" t="s">
        <v>142</v>
      </c>
      <c r="D150" s="36" t="s">
        <v>307</v>
      </c>
      <c r="E150" s="37">
        <v>0</v>
      </c>
      <c r="F150" s="37">
        <v>0</v>
      </c>
      <c r="G150" s="50">
        <f t="shared" si="85"/>
        <v>0</v>
      </c>
      <c r="H150" s="37">
        <v>6.9999999999999964</v>
      </c>
      <c r="I150" s="37">
        <v>0</v>
      </c>
      <c r="J150" s="50">
        <f t="shared" si="86"/>
        <v>6.9999999999999964</v>
      </c>
      <c r="K150" s="51">
        <f t="shared" si="87"/>
        <v>6.9999999999999964</v>
      </c>
      <c r="L150" s="51">
        <f t="shared" si="88"/>
        <v>0</v>
      </c>
      <c r="M150" s="52">
        <f t="shared" si="89"/>
        <v>6.9999999999999964</v>
      </c>
      <c r="N150" s="37">
        <v>0</v>
      </c>
      <c r="O150" s="37">
        <v>0</v>
      </c>
      <c r="P150" s="50">
        <f t="shared" si="90"/>
        <v>0</v>
      </c>
      <c r="Q150" s="37">
        <v>126.667993</v>
      </c>
      <c r="R150" s="37">
        <v>0</v>
      </c>
      <c r="S150" s="50">
        <f t="shared" si="91"/>
        <v>126.667993</v>
      </c>
      <c r="T150" s="51">
        <f t="shared" si="92"/>
        <v>126.667993</v>
      </c>
      <c r="U150" s="51">
        <f t="shared" si="93"/>
        <v>0</v>
      </c>
      <c r="V150" s="52">
        <f t="shared" si="94"/>
        <v>126.667993</v>
      </c>
      <c r="W150" s="37">
        <v>6.8070871000000004</v>
      </c>
      <c r="X150" s="37">
        <v>0</v>
      </c>
      <c r="Y150" s="50">
        <f t="shared" si="95"/>
        <v>6.8070871000000004</v>
      </c>
      <c r="Z150" s="37">
        <v>67.634832529999997</v>
      </c>
      <c r="AA150" s="37">
        <v>8.7910108900000008</v>
      </c>
      <c r="AB150" s="50">
        <f t="shared" si="96"/>
        <v>76.425843419999993</v>
      </c>
      <c r="AC150" s="51">
        <f t="shared" si="97"/>
        <v>74.441919630000001</v>
      </c>
      <c r="AD150" s="51">
        <f t="shared" si="98"/>
        <v>8.7910108900000008</v>
      </c>
      <c r="AE150" s="52">
        <f t="shared" si="81"/>
        <v>83.232930519999996</v>
      </c>
      <c r="AF150" s="37">
        <v>178.60723014999999</v>
      </c>
      <c r="AG150" s="37">
        <v>0</v>
      </c>
    </row>
    <row r="151" spans="1:33" ht="27.7" customHeight="1" x14ac:dyDescent="0.3">
      <c r="A151" s="45"/>
      <c r="B151" s="45"/>
      <c r="C151" s="45"/>
      <c r="D151" s="42" t="s">
        <v>65</v>
      </c>
      <c r="E151" s="50">
        <f>SUM(E149:E150)</f>
        <v>7</v>
      </c>
      <c r="F151" s="50">
        <f t="shared" ref="F151:AG151" si="99">SUM(F149:F150)</f>
        <v>0</v>
      </c>
      <c r="G151" s="50">
        <f t="shared" si="99"/>
        <v>7</v>
      </c>
      <c r="H151" s="50">
        <f t="shared" si="99"/>
        <v>32.000000000000007</v>
      </c>
      <c r="I151" s="50">
        <f t="shared" si="99"/>
        <v>1</v>
      </c>
      <c r="J151" s="50">
        <f t="shared" si="99"/>
        <v>33.000000000000007</v>
      </c>
      <c r="K151" s="50">
        <f t="shared" si="99"/>
        <v>39.000000000000014</v>
      </c>
      <c r="L151" s="50">
        <f t="shared" si="99"/>
        <v>1</v>
      </c>
      <c r="M151" s="50">
        <f t="shared" si="99"/>
        <v>40.000000000000014</v>
      </c>
      <c r="N151" s="50">
        <f t="shared" si="99"/>
        <v>58.6</v>
      </c>
      <c r="O151" s="50">
        <f t="shared" si="99"/>
        <v>0</v>
      </c>
      <c r="P151" s="50">
        <f t="shared" si="99"/>
        <v>58.6</v>
      </c>
      <c r="Q151" s="50">
        <f t="shared" si="99"/>
        <v>879.897289</v>
      </c>
      <c r="R151" s="50">
        <f t="shared" si="99"/>
        <v>2.5</v>
      </c>
      <c r="S151" s="50">
        <f t="shared" si="99"/>
        <v>882.397289</v>
      </c>
      <c r="T151" s="50">
        <f t="shared" si="99"/>
        <v>938.49728900000002</v>
      </c>
      <c r="U151" s="50">
        <f t="shared" si="99"/>
        <v>2.5</v>
      </c>
      <c r="V151" s="50">
        <f t="shared" si="99"/>
        <v>940.99728900000002</v>
      </c>
      <c r="W151" s="50">
        <f t="shared" si="99"/>
        <v>1320.5733314299996</v>
      </c>
      <c r="X151" s="50">
        <f t="shared" si="99"/>
        <v>7.7129265399999998</v>
      </c>
      <c r="Y151" s="50">
        <f t="shared" si="99"/>
        <v>1328.2862579699995</v>
      </c>
      <c r="Z151" s="50">
        <f t="shared" si="99"/>
        <v>4123.4547926000005</v>
      </c>
      <c r="AA151" s="50">
        <f t="shared" si="99"/>
        <v>117.78743756999999</v>
      </c>
      <c r="AB151" s="50">
        <f t="shared" si="99"/>
        <v>4241.2422301700008</v>
      </c>
      <c r="AC151" s="50">
        <f t="shared" si="99"/>
        <v>5444.0281240300001</v>
      </c>
      <c r="AD151" s="50">
        <f t="shared" si="99"/>
        <v>125.50036410999999</v>
      </c>
      <c r="AE151" s="50">
        <f t="shared" si="81"/>
        <v>5569.5284881400003</v>
      </c>
      <c r="AF151" s="50">
        <f t="shared" si="99"/>
        <v>1109.3072911900001</v>
      </c>
      <c r="AG151" s="50">
        <f t="shared" si="99"/>
        <v>0</v>
      </c>
    </row>
    <row r="152" spans="1:33" ht="25.5" customHeight="1" x14ac:dyDescent="0.3">
      <c r="A152" s="335" t="s">
        <v>98</v>
      </c>
      <c r="B152" s="336"/>
      <c r="C152" s="336"/>
      <c r="D152" s="337"/>
      <c r="E152" s="53">
        <f>SUM(E140,E144,E148,E151)</f>
        <v>81</v>
      </c>
      <c r="F152" s="53">
        <f t="shared" ref="F152:AG152" si="100">SUM(F140,F144,F148,F151)</f>
        <v>8</v>
      </c>
      <c r="G152" s="53">
        <f t="shared" si="100"/>
        <v>89</v>
      </c>
      <c r="H152" s="53">
        <f t="shared" si="100"/>
        <v>179.00000000000011</v>
      </c>
      <c r="I152" s="53">
        <f t="shared" si="100"/>
        <v>13</v>
      </c>
      <c r="J152" s="53">
        <f t="shared" si="100"/>
        <v>192.00000000000011</v>
      </c>
      <c r="K152" s="53">
        <f t="shared" si="100"/>
        <v>260.00000000000011</v>
      </c>
      <c r="L152" s="53">
        <f t="shared" si="100"/>
        <v>21</v>
      </c>
      <c r="M152" s="53">
        <f t="shared" si="100"/>
        <v>281.00000000000011</v>
      </c>
      <c r="N152" s="53">
        <f t="shared" si="100"/>
        <v>237.76399999999998</v>
      </c>
      <c r="O152" s="53">
        <f t="shared" si="100"/>
        <v>19</v>
      </c>
      <c r="P152" s="53">
        <f t="shared" si="100"/>
        <v>256.76400000000001</v>
      </c>
      <c r="Q152" s="53">
        <f t="shared" si="100"/>
        <v>1542.051684</v>
      </c>
      <c r="R152" s="53">
        <f t="shared" si="100"/>
        <v>38.200000000000003</v>
      </c>
      <c r="S152" s="53">
        <f t="shared" si="100"/>
        <v>1580.2516839999998</v>
      </c>
      <c r="T152" s="53">
        <f t="shared" si="100"/>
        <v>1779.8156840000001</v>
      </c>
      <c r="U152" s="53">
        <f t="shared" si="100"/>
        <v>57.2</v>
      </c>
      <c r="V152" s="53">
        <f t="shared" si="100"/>
        <v>1837.015684</v>
      </c>
      <c r="W152" s="53">
        <f t="shared" si="100"/>
        <v>2648.8042689299996</v>
      </c>
      <c r="X152" s="53">
        <f t="shared" si="100"/>
        <v>191.84500205000001</v>
      </c>
      <c r="Y152" s="53">
        <f t="shared" si="100"/>
        <v>2840.6492709799995</v>
      </c>
      <c r="Z152" s="53">
        <f t="shared" si="100"/>
        <v>9630.2614613100013</v>
      </c>
      <c r="AA152" s="53">
        <f t="shared" si="100"/>
        <v>599.69033503999981</v>
      </c>
      <c r="AB152" s="53">
        <f t="shared" si="100"/>
        <v>10229.95179635</v>
      </c>
      <c r="AC152" s="53">
        <f t="shared" si="100"/>
        <v>12279.06573024</v>
      </c>
      <c r="AD152" s="53">
        <f t="shared" si="100"/>
        <v>791.53533708999976</v>
      </c>
      <c r="AE152" s="53">
        <f t="shared" si="81"/>
        <v>13070.601067329999</v>
      </c>
      <c r="AF152" s="53">
        <f t="shared" si="100"/>
        <v>2795.4426300200007</v>
      </c>
      <c r="AG152" s="53">
        <f t="shared" si="100"/>
        <v>5.2725501599999998</v>
      </c>
    </row>
  </sheetData>
  <sheetProtection password="C9A9" sheet="1" objects="1" scenarios="1"/>
  <mergeCells count="85">
    <mergeCell ref="A152:D152"/>
    <mergeCell ref="AG129:AG131"/>
    <mergeCell ref="E130:G130"/>
    <mergeCell ref="H130:J130"/>
    <mergeCell ref="K130:L130"/>
    <mergeCell ref="N130:P130"/>
    <mergeCell ref="Q130:S130"/>
    <mergeCell ref="T130:U130"/>
    <mergeCell ref="W130:Y130"/>
    <mergeCell ref="Z130:AB130"/>
    <mergeCell ref="AC130:AD130"/>
    <mergeCell ref="AF129:AF131"/>
    <mergeCell ref="E129:M129"/>
    <mergeCell ref="M130:M131"/>
    <mergeCell ref="N129:V129"/>
    <mergeCell ref="V130:V131"/>
    <mergeCell ref="AE130:AE131"/>
    <mergeCell ref="A78:A89"/>
    <mergeCell ref="B90:B91"/>
    <mergeCell ref="A90:A91"/>
    <mergeCell ref="B92:B102"/>
    <mergeCell ref="A92:A102"/>
    <mergeCell ref="W129:AE129"/>
    <mergeCell ref="A128:AG128"/>
    <mergeCell ref="B78:B89"/>
    <mergeCell ref="AE127:AG127"/>
    <mergeCell ref="B103:B112"/>
    <mergeCell ref="A103:A112"/>
    <mergeCell ref="B113:B118"/>
    <mergeCell ref="A113:A118"/>
    <mergeCell ref="B119:B122"/>
    <mergeCell ref="A119:A122"/>
    <mergeCell ref="B141:B143"/>
    <mergeCell ref="A141:A143"/>
    <mergeCell ref="D129:D131"/>
    <mergeCell ref="C129:C131"/>
    <mergeCell ref="B129:B131"/>
    <mergeCell ref="A129:A131"/>
    <mergeCell ref="B149:B150"/>
    <mergeCell ref="A149:A150"/>
    <mergeCell ref="D3:D5"/>
    <mergeCell ref="C3:C5"/>
    <mergeCell ref="B3:B5"/>
    <mergeCell ref="A3:A5"/>
    <mergeCell ref="B145:B147"/>
    <mergeCell ref="A145:A147"/>
    <mergeCell ref="B132:B139"/>
    <mergeCell ref="A132:A139"/>
    <mergeCell ref="B49:B55"/>
    <mergeCell ref="A49:A55"/>
    <mergeCell ref="B56:B67"/>
    <mergeCell ref="A56:A67"/>
    <mergeCell ref="B68:B71"/>
    <mergeCell ref="A68:A71"/>
    <mergeCell ref="A1:AG1"/>
    <mergeCell ref="AF3:AF5"/>
    <mergeCell ref="AG3:AG5"/>
    <mergeCell ref="E4:G4"/>
    <mergeCell ref="E3:M3"/>
    <mergeCell ref="M4:M5"/>
    <mergeCell ref="N3:V3"/>
    <mergeCell ref="V4:V5"/>
    <mergeCell ref="W3:AE3"/>
    <mergeCell ref="AE4:AE5"/>
    <mergeCell ref="AE2:AG2"/>
    <mergeCell ref="W4:Y4"/>
    <mergeCell ref="Z4:AB4"/>
    <mergeCell ref="AC4:AD4"/>
    <mergeCell ref="H4:J4"/>
    <mergeCell ref="K4:L4"/>
    <mergeCell ref="N4:P4"/>
    <mergeCell ref="Q4:S4"/>
    <mergeCell ref="T4:U4"/>
    <mergeCell ref="A123:D123"/>
    <mergeCell ref="B6:B22"/>
    <mergeCell ref="A6:A22"/>
    <mergeCell ref="B23:B38"/>
    <mergeCell ref="B72:B77"/>
    <mergeCell ref="A72:A77"/>
    <mergeCell ref="A23:A38"/>
    <mergeCell ref="B39:B41"/>
    <mergeCell ref="A39:A41"/>
    <mergeCell ref="B42:B48"/>
    <mergeCell ref="A42:A48"/>
    <mergeCell ref="C23:C32"/>
  </mergeCells>
  <pageMargins left="0.7" right="0.7" top="0.75" bottom="0.75" header="0.3" footer="0.3"/>
  <pageSetup paperSize="5" scale="40" orientation="landscape" r:id="rId1"/>
  <rowBreaks count="2" manualBreakCount="2">
    <brk id="111" max="32" man="1"/>
    <brk id="126" max="32" man="1"/>
  </rowBreaks>
  <colBreaks count="1" manualBreakCount="1">
    <brk id="3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P33"/>
  <sheetViews>
    <sheetView workbookViewId="0">
      <selection activeCell="B13" sqref="B13:D13"/>
    </sheetView>
  </sheetViews>
  <sheetFormatPr defaultColWidth="9.09765625" defaultRowHeight="14.4" x14ac:dyDescent="0.3"/>
  <cols>
    <col min="1" max="16384" width="9.09765625" style="144"/>
  </cols>
  <sheetData>
    <row r="2" spans="1:458" ht="37.549999999999997" customHeight="1" x14ac:dyDescent="0.3">
      <c r="A2" s="385" t="s">
        <v>365</v>
      </c>
      <c r="B2" s="397" t="s">
        <v>338</v>
      </c>
      <c r="C2" s="398"/>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c r="AL2" s="398"/>
      <c r="AM2" s="398"/>
      <c r="AN2" s="398"/>
      <c r="AO2" s="398"/>
      <c r="AP2" s="398"/>
      <c r="AQ2" s="398"/>
      <c r="AR2" s="398"/>
      <c r="AS2" s="398"/>
      <c r="AT2" s="398"/>
      <c r="AU2" s="398"/>
      <c r="AV2" s="398"/>
      <c r="AW2" s="398"/>
      <c r="AX2" s="398"/>
      <c r="AY2" s="398"/>
      <c r="AZ2" s="398"/>
      <c r="BA2" s="398"/>
      <c r="BB2" s="398"/>
      <c r="BC2" s="398"/>
      <c r="BD2" s="398"/>
      <c r="BE2" s="398"/>
      <c r="BF2" s="398"/>
      <c r="BG2" s="398"/>
      <c r="BH2" s="398"/>
      <c r="BI2" s="398"/>
      <c r="BJ2" s="398"/>
      <c r="BK2" s="398"/>
      <c r="BL2" s="398"/>
      <c r="BM2" s="398"/>
      <c r="BN2" s="398"/>
      <c r="BO2" s="398"/>
      <c r="BP2" s="398"/>
      <c r="BQ2" s="398"/>
      <c r="BR2" s="398"/>
      <c r="BS2" s="398"/>
      <c r="BT2" s="398"/>
      <c r="BU2" s="398"/>
      <c r="BV2" s="398"/>
      <c r="BW2" s="398"/>
      <c r="BX2" s="398"/>
      <c r="BY2" s="398"/>
      <c r="BZ2" s="398"/>
      <c r="CA2" s="398"/>
      <c r="CB2" s="398"/>
      <c r="CC2" s="398"/>
      <c r="CD2" s="398"/>
      <c r="CE2" s="398"/>
      <c r="CF2" s="398"/>
      <c r="CG2" s="398"/>
      <c r="CH2" s="398"/>
      <c r="CI2" s="398"/>
      <c r="CJ2" s="398"/>
      <c r="CK2" s="398"/>
      <c r="CL2" s="398"/>
      <c r="CM2" s="398"/>
      <c r="CN2" s="398"/>
      <c r="CO2" s="398"/>
      <c r="CP2" s="398"/>
      <c r="CQ2" s="398"/>
      <c r="CR2" s="398"/>
      <c r="CS2" s="398"/>
      <c r="CT2" s="398"/>
      <c r="CU2" s="398"/>
      <c r="CV2" s="398"/>
      <c r="CW2" s="398"/>
      <c r="CX2" s="398"/>
      <c r="CY2" s="398"/>
      <c r="CZ2" s="398"/>
      <c r="DA2" s="398"/>
      <c r="DB2" s="398"/>
      <c r="DC2" s="398"/>
      <c r="DD2" s="398"/>
      <c r="DE2" s="398"/>
      <c r="DF2" s="398"/>
      <c r="DG2" s="398"/>
      <c r="DH2" s="398"/>
      <c r="DI2" s="398"/>
      <c r="DJ2" s="398"/>
      <c r="DK2" s="398"/>
      <c r="DL2" s="398"/>
      <c r="DM2" s="398"/>
      <c r="DN2" s="398"/>
      <c r="DO2" s="398"/>
      <c r="DP2" s="398"/>
      <c r="DQ2" s="398"/>
      <c r="DR2" s="398"/>
      <c r="DS2" s="398"/>
      <c r="DT2" s="398"/>
      <c r="DU2" s="398"/>
      <c r="DV2" s="398"/>
      <c r="DW2" s="398"/>
      <c r="DX2" s="398"/>
      <c r="DY2" s="398"/>
      <c r="DZ2" s="398"/>
      <c r="EA2" s="398"/>
      <c r="EB2" s="398"/>
      <c r="EC2" s="398"/>
      <c r="ED2" s="398"/>
      <c r="EE2" s="398"/>
      <c r="EF2" s="398"/>
      <c r="EG2" s="398"/>
      <c r="EH2" s="398"/>
      <c r="EI2" s="398"/>
      <c r="EJ2" s="398"/>
      <c r="EK2" s="398"/>
      <c r="EL2" s="398"/>
      <c r="EM2" s="398"/>
      <c r="EN2" s="398"/>
      <c r="EO2" s="398"/>
      <c r="EP2" s="398"/>
      <c r="EQ2" s="398"/>
      <c r="ER2" s="398"/>
      <c r="ES2" s="398"/>
      <c r="ET2" s="398"/>
      <c r="EU2" s="398"/>
      <c r="EV2" s="398"/>
      <c r="EW2" s="398"/>
      <c r="EX2" s="398"/>
      <c r="EY2" s="398"/>
      <c r="EZ2" s="398"/>
      <c r="FA2" s="398"/>
      <c r="FB2" s="398"/>
      <c r="FC2" s="398"/>
      <c r="FD2" s="398"/>
      <c r="FE2" s="398"/>
      <c r="FF2" s="398"/>
      <c r="FG2" s="398"/>
      <c r="FH2" s="398"/>
      <c r="FI2" s="398"/>
      <c r="FJ2" s="398"/>
      <c r="FK2" s="398"/>
      <c r="FL2" s="398"/>
      <c r="FM2" s="398"/>
      <c r="FN2" s="398"/>
      <c r="FO2" s="398"/>
      <c r="FP2" s="398"/>
      <c r="FQ2" s="398"/>
      <c r="FR2" s="398"/>
      <c r="FS2" s="398"/>
      <c r="FT2" s="398"/>
      <c r="FU2" s="398"/>
      <c r="FV2" s="398"/>
      <c r="FW2" s="398"/>
      <c r="FX2" s="398"/>
      <c r="FY2" s="398"/>
      <c r="FZ2" s="398"/>
      <c r="GA2" s="398"/>
      <c r="GB2" s="398"/>
      <c r="GC2" s="398"/>
      <c r="GD2" s="398"/>
      <c r="GE2" s="398"/>
      <c r="GF2" s="398"/>
      <c r="GG2" s="398"/>
      <c r="GH2" s="398"/>
      <c r="GI2" s="398"/>
      <c r="GJ2" s="398"/>
      <c r="GK2" s="398"/>
      <c r="GL2" s="398"/>
      <c r="GM2" s="398"/>
      <c r="GN2" s="398"/>
      <c r="GO2" s="398"/>
      <c r="GP2" s="398"/>
      <c r="GQ2" s="398"/>
      <c r="GR2" s="398"/>
      <c r="GS2" s="398"/>
      <c r="GT2" s="398"/>
      <c r="GU2" s="398"/>
      <c r="GV2" s="398"/>
      <c r="GW2" s="398"/>
      <c r="GX2" s="398"/>
      <c r="GY2" s="398"/>
      <c r="GZ2" s="398"/>
      <c r="HA2" s="398"/>
      <c r="HB2" s="398"/>
      <c r="HC2" s="398"/>
      <c r="HD2" s="398"/>
      <c r="HE2" s="398"/>
      <c r="HF2" s="398"/>
      <c r="HG2" s="398"/>
      <c r="HH2" s="398"/>
      <c r="HI2" s="398"/>
      <c r="HJ2" s="398"/>
      <c r="HK2" s="398"/>
      <c r="HL2" s="398"/>
      <c r="HM2" s="398"/>
      <c r="HN2" s="398"/>
      <c r="HO2" s="398"/>
      <c r="HP2" s="398"/>
      <c r="HQ2" s="398"/>
      <c r="HR2" s="398"/>
      <c r="HS2" s="398"/>
      <c r="HT2" s="398"/>
      <c r="HU2" s="398"/>
      <c r="HV2" s="398"/>
      <c r="HW2" s="398"/>
      <c r="HX2" s="398"/>
      <c r="HY2" s="398"/>
      <c r="HZ2" s="398"/>
      <c r="IA2" s="398"/>
      <c r="IB2" s="398"/>
      <c r="IC2" s="398"/>
      <c r="ID2" s="398"/>
      <c r="IE2" s="398"/>
      <c r="IF2" s="398"/>
      <c r="IG2" s="398"/>
      <c r="IH2" s="398"/>
      <c r="II2" s="398"/>
      <c r="IJ2" s="398"/>
      <c r="IK2" s="398"/>
      <c r="IL2" s="398"/>
      <c r="IM2" s="398"/>
      <c r="IN2" s="398"/>
      <c r="IO2" s="398"/>
      <c r="IP2" s="398"/>
      <c r="IQ2" s="398"/>
      <c r="IR2" s="398"/>
      <c r="IS2" s="398"/>
      <c r="IT2" s="398"/>
      <c r="IU2" s="398"/>
      <c r="IV2" s="398"/>
      <c r="IW2" s="398"/>
      <c r="IX2" s="398"/>
      <c r="IY2" s="398"/>
      <c r="IZ2" s="398"/>
      <c r="JA2" s="398"/>
      <c r="JB2" s="398"/>
      <c r="JC2" s="398"/>
      <c r="JD2" s="398"/>
      <c r="JE2" s="398"/>
      <c r="JF2" s="398"/>
      <c r="JG2" s="398"/>
      <c r="JH2" s="398"/>
      <c r="JI2" s="398"/>
      <c r="JJ2" s="398"/>
      <c r="JK2" s="398"/>
      <c r="JL2" s="398"/>
      <c r="JM2" s="398"/>
      <c r="JN2" s="398"/>
      <c r="JO2" s="398"/>
      <c r="JP2" s="398"/>
      <c r="JQ2" s="398"/>
      <c r="JR2" s="398"/>
      <c r="JS2" s="398"/>
      <c r="JT2" s="398"/>
      <c r="JU2" s="398"/>
      <c r="JV2" s="398"/>
      <c r="JW2" s="398"/>
      <c r="JX2" s="398"/>
      <c r="JY2" s="398"/>
      <c r="JZ2" s="398"/>
      <c r="KA2" s="398"/>
      <c r="KB2" s="398"/>
      <c r="KC2" s="398"/>
      <c r="KD2" s="398"/>
      <c r="KE2" s="398"/>
      <c r="KF2" s="398"/>
      <c r="KG2" s="398"/>
      <c r="KH2" s="398"/>
      <c r="KI2" s="398"/>
      <c r="KJ2" s="398"/>
      <c r="KK2" s="398"/>
      <c r="KL2" s="398"/>
      <c r="KM2" s="398"/>
      <c r="KN2" s="398"/>
      <c r="KO2" s="398"/>
      <c r="KP2" s="398"/>
      <c r="KQ2" s="398"/>
      <c r="KR2" s="398"/>
      <c r="KS2" s="398"/>
      <c r="KT2" s="398"/>
      <c r="KU2" s="398"/>
      <c r="KV2" s="398"/>
      <c r="KW2" s="398"/>
      <c r="KX2" s="398"/>
      <c r="KY2" s="398"/>
      <c r="KZ2" s="398"/>
      <c r="LA2" s="398"/>
      <c r="LB2" s="398"/>
      <c r="LC2" s="398"/>
      <c r="LD2" s="398"/>
      <c r="LE2" s="398"/>
      <c r="LF2" s="398"/>
      <c r="LG2" s="398"/>
      <c r="LH2" s="398"/>
      <c r="LI2" s="398"/>
      <c r="LJ2" s="398"/>
      <c r="LK2" s="398"/>
      <c r="LL2" s="398"/>
      <c r="LM2" s="398"/>
      <c r="LN2" s="398"/>
      <c r="LO2" s="398"/>
      <c r="LP2" s="398"/>
      <c r="LQ2" s="398"/>
      <c r="LR2" s="398"/>
      <c r="LS2" s="398"/>
      <c r="LT2" s="398"/>
      <c r="LU2" s="398"/>
      <c r="LV2" s="398"/>
      <c r="LW2" s="398"/>
      <c r="LX2" s="398"/>
      <c r="LY2" s="398"/>
      <c r="LZ2" s="398"/>
      <c r="MA2" s="398"/>
      <c r="MB2" s="398"/>
      <c r="MC2" s="398"/>
      <c r="MD2" s="398"/>
      <c r="ME2" s="398"/>
      <c r="MF2" s="398"/>
      <c r="MG2" s="398"/>
      <c r="MH2" s="398"/>
      <c r="MI2" s="398"/>
      <c r="MJ2" s="398"/>
      <c r="MK2" s="398"/>
      <c r="ML2" s="398"/>
      <c r="MM2" s="398"/>
      <c r="MN2" s="398"/>
      <c r="MO2" s="398"/>
      <c r="MP2" s="398"/>
      <c r="MQ2" s="398"/>
      <c r="MR2" s="398"/>
      <c r="MS2" s="398"/>
      <c r="MT2" s="398"/>
      <c r="MU2" s="398"/>
      <c r="MV2" s="398"/>
      <c r="MW2" s="398"/>
      <c r="MX2" s="398"/>
      <c r="MY2" s="398"/>
      <c r="MZ2" s="398"/>
      <c r="NA2" s="398"/>
      <c r="NB2" s="398"/>
      <c r="NC2" s="398"/>
      <c r="ND2" s="398"/>
      <c r="NE2" s="398"/>
      <c r="NF2" s="398"/>
      <c r="NG2" s="398"/>
      <c r="NH2" s="398"/>
      <c r="NI2" s="398"/>
      <c r="NJ2" s="398"/>
      <c r="NK2" s="398"/>
      <c r="NL2" s="398"/>
      <c r="NM2" s="398"/>
      <c r="NN2" s="398"/>
      <c r="NO2" s="398"/>
      <c r="NP2" s="398"/>
      <c r="NQ2" s="398"/>
      <c r="NR2" s="398"/>
      <c r="NS2" s="398"/>
      <c r="NT2" s="398"/>
      <c r="NU2" s="398"/>
      <c r="NV2" s="398"/>
      <c r="NW2" s="398"/>
      <c r="NX2" s="398"/>
      <c r="NY2" s="398"/>
      <c r="NZ2" s="398"/>
      <c r="OA2" s="398"/>
      <c r="OB2" s="398"/>
      <c r="OC2" s="398"/>
      <c r="OD2" s="398"/>
      <c r="OE2" s="398"/>
      <c r="OF2" s="398"/>
      <c r="OG2" s="398"/>
      <c r="OH2" s="398"/>
      <c r="OI2" s="398"/>
      <c r="OJ2" s="398"/>
      <c r="OK2" s="398"/>
      <c r="OL2" s="398"/>
      <c r="OM2" s="398"/>
      <c r="ON2" s="398"/>
      <c r="OO2" s="398"/>
      <c r="OP2" s="398"/>
      <c r="OQ2" s="399"/>
    </row>
    <row r="3" spans="1:458" ht="28.55" customHeight="1" x14ac:dyDescent="0.3">
      <c r="A3" s="385"/>
      <c r="B3" s="346" t="s">
        <v>351</v>
      </c>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t="s">
        <v>352</v>
      </c>
      <c r="AF3" s="356"/>
      <c r="AG3" s="356"/>
      <c r="AH3" s="356"/>
      <c r="AI3" s="356"/>
      <c r="AJ3" s="356"/>
      <c r="AK3" s="356"/>
      <c r="AL3" s="356"/>
      <c r="AM3" s="356"/>
      <c r="AN3" s="356"/>
      <c r="AO3" s="356"/>
      <c r="AP3" s="356"/>
      <c r="AQ3" s="356"/>
      <c r="AR3" s="356"/>
      <c r="AS3" s="356"/>
      <c r="AT3" s="356"/>
      <c r="AU3" s="356"/>
      <c r="AV3" s="356"/>
      <c r="AW3" s="356"/>
      <c r="AX3" s="356"/>
      <c r="AY3" s="356"/>
      <c r="AZ3" s="356"/>
      <c r="BA3" s="356"/>
      <c r="BB3" s="356"/>
      <c r="BC3" s="356"/>
      <c r="BD3" s="356"/>
      <c r="BE3" s="356"/>
      <c r="BF3" s="356"/>
      <c r="BG3" s="356"/>
      <c r="BH3" s="356" t="s">
        <v>353</v>
      </c>
      <c r="BI3" s="356"/>
      <c r="BJ3" s="356"/>
      <c r="BK3" s="356"/>
      <c r="BL3" s="356"/>
      <c r="BM3" s="356"/>
      <c r="BN3" s="356"/>
      <c r="BO3" s="356"/>
      <c r="BP3" s="356"/>
      <c r="BQ3" s="356"/>
      <c r="BR3" s="356"/>
      <c r="BS3" s="356"/>
      <c r="BT3" s="356"/>
      <c r="BU3" s="356"/>
      <c r="BV3" s="356"/>
      <c r="BW3" s="356"/>
      <c r="BX3" s="356"/>
      <c r="BY3" s="356"/>
      <c r="BZ3" s="356"/>
      <c r="CA3" s="356"/>
      <c r="CB3" s="356"/>
      <c r="CC3" s="356"/>
      <c r="CD3" s="356"/>
      <c r="CE3" s="356"/>
      <c r="CF3" s="356"/>
      <c r="CG3" s="356"/>
      <c r="CH3" s="356"/>
      <c r="CI3" s="356"/>
      <c r="CJ3" s="356"/>
      <c r="CK3" s="356" t="s">
        <v>354</v>
      </c>
      <c r="CL3" s="356"/>
      <c r="CM3" s="356"/>
      <c r="CN3" s="356"/>
      <c r="CO3" s="356"/>
      <c r="CP3" s="356"/>
      <c r="CQ3" s="356"/>
      <c r="CR3" s="356"/>
      <c r="CS3" s="356"/>
      <c r="CT3" s="356"/>
      <c r="CU3" s="356"/>
      <c r="CV3" s="356"/>
      <c r="CW3" s="356"/>
      <c r="CX3" s="356"/>
      <c r="CY3" s="356"/>
      <c r="CZ3" s="356"/>
      <c r="DA3" s="356"/>
      <c r="DB3" s="356"/>
      <c r="DC3" s="356"/>
      <c r="DD3" s="356"/>
      <c r="DE3" s="356"/>
      <c r="DF3" s="356"/>
      <c r="DG3" s="356"/>
      <c r="DH3" s="356"/>
      <c r="DI3" s="356"/>
      <c r="DJ3" s="356"/>
      <c r="DK3" s="356"/>
      <c r="DL3" s="356"/>
      <c r="DM3" s="356"/>
      <c r="DN3" s="356" t="s">
        <v>355</v>
      </c>
      <c r="DO3" s="356"/>
      <c r="DP3" s="356"/>
      <c r="DQ3" s="356"/>
      <c r="DR3" s="356"/>
      <c r="DS3" s="356"/>
      <c r="DT3" s="356"/>
      <c r="DU3" s="356"/>
      <c r="DV3" s="356"/>
      <c r="DW3" s="356"/>
      <c r="DX3" s="356"/>
      <c r="DY3" s="356"/>
      <c r="DZ3" s="356"/>
      <c r="EA3" s="356"/>
      <c r="EB3" s="356"/>
      <c r="EC3" s="356"/>
      <c r="ED3" s="356"/>
      <c r="EE3" s="356"/>
      <c r="EF3" s="356"/>
      <c r="EG3" s="356"/>
      <c r="EH3" s="356"/>
      <c r="EI3" s="356"/>
      <c r="EJ3" s="356"/>
      <c r="EK3" s="356"/>
      <c r="EL3" s="356"/>
      <c r="EM3" s="356"/>
      <c r="EN3" s="356"/>
      <c r="EO3" s="356"/>
      <c r="EP3" s="356"/>
      <c r="EQ3" s="356" t="s">
        <v>356</v>
      </c>
      <c r="ER3" s="356"/>
      <c r="ES3" s="356"/>
      <c r="ET3" s="356"/>
      <c r="EU3" s="356"/>
      <c r="EV3" s="356"/>
      <c r="EW3" s="356"/>
      <c r="EX3" s="356"/>
      <c r="EY3" s="356"/>
      <c r="EZ3" s="356"/>
      <c r="FA3" s="356"/>
      <c r="FB3" s="356"/>
      <c r="FC3" s="356"/>
      <c r="FD3" s="356"/>
      <c r="FE3" s="356"/>
      <c r="FF3" s="356"/>
      <c r="FG3" s="356"/>
      <c r="FH3" s="356"/>
      <c r="FI3" s="356"/>
      <c r="FJ3" s="356"/>
      <c r="FK3" s="356"/>
      <c r="FL3" s="356"/>
      <c r="FM3" s="356"/>
      <c r="FN3" s="356"/>
      <c r="FO3" s="356"/>
      <c r="FP3" s="356"/>
      <c r="FQ3" s="356"/>
      <c r="FR3" s="356"/>
      <c r="FS3" s="356"/>
      <c r="FT3" s="356" t="s">
        <v>357</v>
      </c>
      <c r="FU3" s="356"/>
      <c r="FV3" s="356"/>
      <c r="FW3" s="356"/>
      <c r="FX3" s="356"/>
      <c r="FY3" s="356"/>
      <c r="FZ3" s="356"/>
      <c r="GA3" s="356"/>
      <c r="GB3" s="356"/>
      <c r="GC3" s="356"/>
      <c r="GD3" s="356"/>
      <c r="GE3" s="356"/>
      <c r="GF3" s="356"/>
      <c r="GG3" s="356"/>
      <c r="GH3" s="356"/>
      <c r="GI3" s="356"/>
      <c r="GJ3" s="356"/>
      <c r="GK3" s="356"/>
      <c r="GL3" s="356"/>
      <c r="GM3" s="356"/>
      <c r="GN3" s="356"/>
      <c r="GO3" s="356"/>
      <c r="GP3" s="356"/>
      <c r="GQ3" s="356"/>
      <c r="GR3" s="356"/>
      <c r="GS3" s="356"/>
      <c r="GT3" s="356"/>
      <c r="GU3" s="356"/>
      <c r="GV3" s="356"/>
      <c r="GW3" s="346" t="s">
        <v>358</v>
      </c>
      <c r="GX3" s="356"/>
      <c r="GY3" s="356"/>
      <c r="GZ3" s="356"/>
      <c r="HA3" s="356"/>
      <c r="HB3" s="356"/>
      <c r="HC3" s="356"/>
      <c r="HD3" s="356"/>
      <c r="HE3" s="356"/>
      <c r="HF3" s="356"/>
      <c r="HG3" s="356"/>
      <c r="HH3" s="356"/>
      <c r="HI3" s="356"/>
      <c r="HJ3" s="356"/>
      <c r="HK3" s="356"/>
      <c r="HL3" s="356"/>
      <c r="HM3" s="356"/>
      <c r="HN3" s="356"/>
      <c r="HO3" s="356"/>
      <c r="HP3" s="356"/>
      <c r="HQ3" s="356"/>
      <c r="HR3" s="356"/>
      <c r="HS3" s="356"/>
      <c r="HT3" s="356"/>
      <c r="HU3" s="356"/>
      <c r="HV3" s="356"/>
      <c r="HW3" s="356"/>
      <c r="HX3" s="356"/>
      <c r="HY3" s="356"/>
      <c r="HZ3" s="356" t="s">
        <v>359</v>
      </c>
      <c r="IA3" s="356"/>
      <c r="IB3" s="356"/>
      <c r="IC3" s="356"/>
      <c r="ID3" s="356"/>
      <c r="IE3" s="356"/>
      <c r="IF3" s="356"/>
      <c r="IG3" s="356"/>
      <c r="IH3" s="356"/>
      <c r="II3" s="356"/>
      <c r="IJ3" s="356"/>
      <c r="IK3" s="356"/>
      <c r="IL3" s="356"/>
      <c r="IM3" s="356"/>
      <c r="IN3" s="356"/>
      <c r="IO3" s="356"/>
      <c r="IP3" s="356"/>
      <c r="IQ3" s="356"/>
      <c r="IR3" s="356"/>
      <c r="IS3" s="356"/>
      <c r="IT3" s="356"/>
      <c r="IU3" s="356"/>
      <c r="IV3" s="356"/>
      <c r="IW3" s="356"/>
      <c r="IX3" s="356"/>
      <c r="IY3" s="356"/>
      <c r="IZ3" s="356"/>
      <c r="JA3" s="356"/>
      <c r="JB3" s="356"/>
      <c r="JC3" s="356" t="s">
        <v>360</v>
      </c>
      <c r="JD3" s="356"/>
      <c r="JE3" s="356"/>
      <c r="JF3" s="356"/>
      <c r="JG3" s="356"/>
      <c r="JH3" s="356"/>
      <c r="JI3" s="356"/>
      <c r="JJ3" s="356"/>
      <c r="JK3" s="356"/>
      <c r="JL3" s="356"/>
      <c r="JM3" s="356"/>
      <c r="JN3" s="356"/>
      <c r="JO3" s="356"/>
      <c r="JP3" s="356"/>
      <c r="JQ3" s="356"/>
      <c r="JR3" s="356"/>
      <c r="JS3" s="356"/>
      <c r="JT3" s="356"/>
      <c r="JU3" s="356"/>
      <c r="JV3" s="356"/>
      <c r="JW3" s="356"/>
      <c r="JX3" s="356"/>
      <c r="JY3" s="356"/>
      <c r="JZ3" s="356"/>
      <c r="KA3" s="356"/>
      <c r="KB3" s="356"/>
      <c r="KC3" s="356"/>
      <c r="KD3" s="356"/>
      <c r="KE3" s="356"/>
      <c r="KF3" s="356" t="s">
        <v>361</v>
      </c>
      <c r="KG3" s="356"/>
      <c r="KH3" s="356"/>
      <c r="KI3" s="356"/>
      <c r="KJ3" s="356"/>
      <c r="KK3" s="356"/>
      <c r="KL3" s="356"/>
      <c r="KM3" s="356"/>
      <c r="KN3" s="356"/>
      <c r="KO3" s="356"/>
      <c r="KP3" s="356"/>
      <c r="KQ3" s="356"/>
      <c r="KR3" s="356"/>
      <c r="KS3" s="356"/>
      <c r="KT3" s="356"/>
      <c r="KU3" s="356"/>
      <c r="KV3" s="356"/>
      <c r="KW3" s="356"/>
      <c r="KX3" s="356"/>
      <c r="KY3" s="356"/>
      <c r="KZ3" s="356"/>
      <c r="LA3" s="356"/>
      <c r="LB3" s="356"/>
      <c r="LC3" s="356"/>
      <c r="LD3" s="356"/>
      <c r="LE3" s="356"/>
      <c r="LF3" s="356"/>
      <c r="LG3" s="356"/>
      <c r="LH3" s="356"/>
      <c r="LI3" s="356" t="s">
        <v>362</v>
      </c>
      <c r="LJ3" s="356"/>
      <c r="LK3" s="356"/>
      <c r="LL3" s="356"/>
      <c r="LM3" s="356"/>
      <c r="LN3" s="356"/>
      <c r="LO3" s="356"/>
      <c r="LP3" s="356"/>
      <c r="LQ3" s="356"/>
      <c r="LR3" s="356"/>
      <c r="LS3" s="356"/>
      <c r="LT3" s="356"/>
      <c r="LU3" s="356"/>
      <c r="LV3" s="356"/>
      <c r="LW3" s="356"/>
      <c r="LX3" s="356"/>
      <c r="LY3" s="356"/>
      <c r="LZ3" s="356"/>
      <c r="MA3" s="356"/>
      <c r="MB3" s="356"/>
      <c r="MC3" s="356"/>
      <c r="MD3" s="356"/>
      <c r="ME3" s="356"/>
      <c r="MF3" s="356"/>
      <c r="MG3" s="356"/>
      <c r="MH3" s="356"/>
      <c r="MI3" s="356"/>
      <c r="MJ3" s="356"/>
      <c r="MK3" s="356"/>
      <c r="ML3" s="356" t="s">
        <v>363</v>
      </c>
      <c r="MM3" s="356"/>
      <c r="MN3" s="356"/>
      <c r="MO3" s="356"/>
      <c r="MP3" s="356"/>
      <c r="MQ3" s="356"/>
      <c r="MR3" s="356"/>
      <c r="MS3" s="356"/>
      <c r="MT3" s="356"/>
      <c r="MU3" s="356"/>
      <c r="MV3" s="356"/>
      <c r="MW3" s="356"/>
      <c r="MX3" s="356"/>
      <c r="MY3" s="356"/>
      <c r="MZ3" s="356"/>
      <c r="NA3" s="356"/>
      <c r="NB3" s="356"/>
      <c r="NC3" s="356"/>
      <c r="ND3" s="356"/>
      <c r="NE3" s="356"/>
      <c r="NF3" s="356"/>
      <c r="NG3" s="356"/>
      <c r="NH3" s="356"/>
      <c r="NI3" s="356"/>
      <c r="NJ3" s="356"/>
      <c r="NK3" s="356"/>
      <c r="NL3" s="356"/>
      <c r="NM3" s="356"/>
      <c r="NN3" s="356"/>
      <c r="NO3" s="356" t="s">
        <v>364</v>
      </c>
      <c r="NP3" s="356"/>
      <c r="NQ3" s="356"/>
      <c r="NR3" s="356"/>
      <c r="NS3" s="356"/>
      <c r="NT3" s="356"/>
      <c r="NU3" s="356"/>
      <c r="NV3" s="356"/>
      <c r="NW3" s="356"/>
      <c r="NX3" s="356"/>
      <c r="NY3" s="356"/>
      <c r="NZ3" s="356"/>
      <c r="OA3" s="356"/>
      <c r="OB3" s="356"/>
      <c r="OC3" s="356"/>
      <c r="OD3" s="356"/>
      <c r="OE3" s="356"/>
      <c r="OF3" s="356"/>
      <c r="OG3" s="356"/>
      <c r="OH3" s="356"/>
      <c r="OI3" s="356"/>
      <c r="OJ3" s="356"/>
      <c r="OK3" s="356"/>
      <c r="OL3" s="356"/>
      <c r="OM3" s="356"/>
      <c r="ON3" s="356"/>
      <c r="OO3" s="356"/>
      <c r="OP3" s="356"/>
      <c r="OQ3" s="356"/>
    </row>
    <row r="4" spans="1:458" ht="14.95" customHeight="1" x14ac:dyDescent="0.3">
      <c r="A4" s="385"/>
      <c r="B4" s="380" t="s">
        <v>184</v>
      </c>
      <c r="C4" s="380"/>
      <c r="D4" s="380"/>
      <c r="E4" s="380"/>
      <c r="F4" s="380"/>
      <c r="G4" s="380"/>
      <c r="H4" s="380"/>
      <c r="I4" s="380"/>
      <c r="J4" s="381"/>
      <c r="K4" s="370" t="s">
        <v>25</v>
      </c>
      <c r="L4" s="371"/>
      <c r="M4" s="371"/>
      <c r="N4" s="371"/>
      <c r="O4" s="371"/>
      <c r="P4" s="371"/>
      <c r="Q4" s="371"/>
      <c r="R4" s="371"/>
      <c r="S4" s="371"/>
      <c r="T4" s="354" t="s">
        <v>99</v>
      </c>
      <c r="U4" s="354"/>
      <c r="V4" s="354"/>
      <c r="W4" s="354"/>
      <c r="X4" s="354"/>
      <c r="Y4" s="354"/>
      <c r="Z4" s="354"/>
      <c r="AA4" s="354"/>
      <c r="AB4" s="354"/>
      <c r="AC4" s="354" t="s">
        <v>21</v>
      </c>
      <c r="AD4" s="354" t="s">
        <v>22</v>
      </c>
      <c r="AE4" s="382" t="s">
        <v>184</v>
      </c>
      <c r="AF4" s="380"/>
      <c r="AG4" s="380"/>
      <c r="AH4" s="380"/>
      <c r="AI4" s="380"/>
      <c r="AJ4" s="380"/>
      <c r="AK4" s="380"/>
      <c r="AL4" s="380"/>
      <c r="AM4" s="381"/>
      <c r="AN4" s="370" t="s">
        <v>25</v>
      </c>
      <c r="AO4" s="371"/>
      <c r="AP4" s="371"/>
      <c r="AQ4" s="371"/>
      <c r="AR4" s="371"/>
      <c r="AS4" s="371"/>
      <c r="AT4" s="371"/>
      <c r="AU4" s="371"/>
      <c r="AV4" s="371"/>
      <c r="AW4" s="354" t="s">
        <v>99</v>
      </c>
      <c r="AX4" s="354"/>
      <c r="AY4" s="354"/>
      <c r="AZ4" s="354"/>
      <c r="BA4" s="354"/>
      <c r="BB4" s="354"/>
      <c r="BC4" s="354"/>
      <c r="BD4" s="354"/>
      <c r="BE4" s="354"/>
      <c r="BF4" s="354" t="s">
        <v>21</v>
      </c>
      <c r="BG4" s="354" t="s">
        <v>22</v>
      </c>
      <c r="BH4" s="382" t="s">
        <v>184</v>
      </c>
      <c r="BI4" s="380"/>
      <c r="BJ4" s="380"/>
      <c r="BK4" s="380"/>
      <c r="BL4" s="380"/>
      <c r="BM4" s="380"/>
      <c r="BN4" s="380"/>
      <c r="BO4" s="380"/>
      <c r="BP4" s="381"/>
      <c r="BQ4" s="370" t="s">
        <v>25</v>
      </c>
      <c r="BR4" s="371"/>
      <c r="BS4" s="371"/>
      <c r="BT4" s="371"/>
      <c r="BU4" s="371"/>
      <c r="BV4" s="371"/>
      <c r="BW4" s="371"/>
      <c r="BX4" s="371"/>
      <c r="BY4" s="371"/>
      <c r="BZ4" s="354" t="s">
        <v>99</v>
      </c>
      <c r="CA4" s="354"/>
      <c r="CB4" s="354"/>
      <c r="CC4" s="354"/>
      <c r="CD4" s="354"/>
      <c r="CE4" s="354"/>
      <c r="CF4" s="354"/>
      <c r="CG4" s="354"/>
      <c r="CH4" s="354"/>
      <c r="CI4" s="354" t="s">
        <v>21</v>
      </c>
      <c r="CJ4" s="354" t="s">
        <v>22</v>
      </c>
      <c r="CK4" s="382" t="s">
        <v>184</v>
      </c>
      <c r="CL4" s="380"/>
      <c r="CM4" s="380"/>
      <c r="CN4" s="380"/>
      <c r="CO4" s="380"/>
      <c r="CP4" s="380"/>
      <c r="CQ4" s="380"/>
      <c r="CR4" s="380"/>
      <c r="CS4" s="381"/>
      <c r="CT4" s="370" t="s">
        <v>25</v>
      </c>
      <c r="CU4" s="371"/>
      <c r="CV4" s="371"/>
      <c r="CW4" s="371"/>
      <c r="CX4" s="371"/>
      <c r="CY4" s="371"/>
      <c r="CZ4" s="371"/>
      <c r="DA4" s="371"/>
      <c r="DB4" s="371"/>
      <c r="DC4" s="354" t="s">
        <v>99</v>
      </c>
      <c r="DD4" s="354"/>
      <c r="DE4" s="354"/>
      <c r="DF4" s="354"/>
      <c r="DG4" s="354"/>
      <c r="DH4" s="354"/>
      <c r="DI4" s="354"/>
      <c r="DJ4" s="354"/>
      <c r="DK4" s="354"/>
      <c r="DL4" s="354" t="s">
        <v>21</v>
      </c>
      <c r="DM4" s="354" t="s">
        <v>22</v>
      </c>
      <c r="DN4" s="382" t="s">
        <v>184</v>
      </c>
      <c r="DO4" s="380"/>
      <c r="DP4" s="380"/>
      <c r="DQ4" s="380"/>
      <c r="DR4" s="380"/>
      <c r="DS4" s="380"/>
      <c r="DT4" s="380"/>
      <c r="DU4" s="380"/>
      <c r="DV4" s="381"/>
      <c r="DW4" s="370" t="s">
        <v>25</v>
      </c>
      <c r="DX4" s="371"/>
      <c r="DY4" s="371"/>
      <c r="DZ4" s="371"/>
      <c r="EA4" s="371"/>
      <c r="EB4" s="371"/>
      <c r="EC4" s="371"/>
      <c r="ED4" s="371"/>
      <c r="EE4" s="371"/>
      <c r="EF4" s="354" t="s">
        <v>99</v>
      </c>
      <c r="EG4" s="354"/>
      <c r="EH4" s="354"/>
      <c r="EI4" s="354"/>
      <c r="EJ4" s="354"/>
      <c r="EK4" s="354"/>
      <c r="EL4" s="354"/>
      <c r="EM4" s="354"/>
      <c r="EN4" s="354"/>
      <c r="EO4" s="354" t="s">
        <v>21</v>
      </c>
      <c r="EP4" s="354" t="s">
        <v>22</v>
      </c>
      <c r="EQ4" s="382" t="s">
        <v>184</v>
      </c>
      <c r="ER4" s="380"/>
      <c r="ES4" s="380"/>
      <c r="ET4" s="380"/>
      <c r="EU4" s="380"/>
      <c r="EV4" s="380"/>
      <c r="EW4" s="380"/>
      <c r="EX4" s="380"/>
      <c r="EY4" s="381"/>
      <c r="EZ4" s="370" t="s">
        <v>25</v>
      </c>
      <c r="FA4" s="371"/>
      <c r="FB4" s="371"/>
      <c r="FC4" s="371"/>
      <c r="FD4" s="371"/>
      <c r="FE4" s="371"/>
      <c r="FF4" s="371"/>
      <c r="FG4" s="371"/>
      <c r="FH4" s="371"/>
      <c r="FI4" s="354" t="s">
        <v>99</v>
      </c>
      <c r="FJ4" s="354"/>
      <c r="FK4" s="354"/>
      <c r="FL4" s="354"/>
      <c r="FM4" s="354"/>
      <c r="FN4" s="354"/>
      <c r="FO4" s="354"/>
      <c r="FP4" s="354"/>
      <c r="FQ4" s="354"/>
      <c r="FR4" s="354" t="s">
        <v>21</v>
      </c>
      <c r="FS4" s="354" t="s">
        <v>22</v>
      </c>
      <c r="FT4" s="382" t="s">
        <v>184</v>
      </c>
      <c r="FU4" s="380"/>
      <c r="FV4" s="380"/>
      <c r="FW4" s="380"/>
      <c r="FX4" s="380"/>
      <c r="FY4" s="380"/>
      <c r="FZ4" s="380"/>
      <c r="GA4" s="380"/>
      <c r="GB4" s="381"/>
      <c r="GC4" s="370" t="s">
        <v>25</v>
      </c>
      <c r="GD4" s="371"/>
      <c r="GE4" s="371"/>
      <c r="GF4" s="371"/>
      <c r="GG4" s="371"/>
      <c r="GH4" s="371"/>
      <c r="GI4" s="371"/>
      <c r="GJ4" s="371"/>
      <c r="GK4" s="371"/>
      <c r="GL4" s="354" t="s">
        <v>99</v>
      </c>
      <c r="GM4" s="354"/>
      <c r="GN4" s="354"/>
      <c r="GO4" s="354"/>
      <c r="GP4" s="354"/>
      <c r="GQ4" s="354"/>
      <c r="GR4" s="354"/>
      <c r="GS4" s="354"/>
      <c r="GT4" s="354"/>
      <c r="GU4" s="354" t="s">
        <v>21</v>
      </c>
      <c r="GV4" s="354" t="s">
        <v>22</v>
      </c>
      <c r="GW4" s="380" t="s">
        <v>184</v>
      </c>
      <c r="GX4" s="380"/>
      <c r="GY4" s="380"/>
      <c r="GZ4" s="380"/>
      <c r="HA4" s="380"/>
      <c r="HB4" s="380"/>
      <c r="HC4" s="380"/>
      <c r="HD4" s="380"/>
      <c r="HE4" s="381"/>
      <c r="HF4" s="370" t="s">
        <v>25</v>
      </c>
      <c r="HG4" s="371"/>
      <c r="HH4" s="371"/>
      <c r="HI4" s="371"/>
      <c r="HJ4" s="371"/>
      <c r="HK4" s="371"/>
      <c r="HL4" s="371"/>
      <c r="HM4" s="371"/>
      <c r="HN4" s="371"/>
      <c r="HO4" s="354" t="s">
        <v>99</v>
      </c>
      <c r="HP4" s="354"/>
      <c r="HQ4" s="354"/>
      <c r="HR4" s="354"/>
      <c r="HS4" s="354"/>
      <c r="HT4" s="354"/>
      <c r="HU4" s="354"/>
      <c r="HV4" s="354"/>
      <c r="HW4" s="354"/>
      <c r="HX4" s="354" t="s">
        <v>21</v>
      </c>
      <c r="HY4" s="354" t="s">
        <v>22</v>
      </c>
      <c r="HZ4" s="382" t="s">
        <v>184</v>
      </c>
      <c r="IA4" s="380"/>
      <c r="IB4" s="380"/>
      <c r="IC4" s="380"/>
      <c r="ID4" s="380"/>
      <c r="IE4" s="380"/>
      <c r="IF4" s="380"/>
      <c r="IG4" s="380"/>
      <c r="IH4" s="381"/>
      <c r="II4" s="370" t="s">
        <v>25</v>
      </c>
      <c r="IJ4" s="371"/>
      <c r="IK4" s="371"/>
      <c r="IL4" s="371"/>
      <c r="IM4" s="371"/>
      <c r="IN4" s="371"/>
      <c r="IO4" s="371"/>
      <c r="IP4" s="371"/>
      <c r="IQ4" s="371"/>
      <c r="IR4" s="354" t="s">
        <v>99</v>
      </c>
      <c r="IS4" s="354"/>
      <c r="IT4" s="354"/>
      <c r="IU4" s="354"/>
      <c r="IV4" s="354"/>
      <c r="IW4" s="354"/>
      <c r="IX4" s="354"/>
      <c r="IY4" s="354"/>
      <c r="IZ4" s="354"/>
      <c r="JA4" s="354" t="s">
        <v>21</v>
      </c>
      <c r="JB4" s="354" t="s">
        <v>22</v>
      </c>
      <c r="JC4" s="382" t="s">
        <v>184</v>
      </c>
      <c r="JD4" s="380"/>
      <c r="JE4" s="380"/>
      <c r="JF4" s="380"/>
      <c r="JG4" s="380"/>
      <c r="JH4" s="380"/>
      <c r="JI4" s="380"/>
      <c r="JJ4" s="380"/>
      <c r="JK4" s="381"/>
      <c r="JL4" s="370" t="s">
        <v>25</v>
      </c>
      <c r="JM4" s="371"/>
      <c r="JN4" s="371"/>
      <c r="JO4" s="371"/>
      <c r="JP4" s="371"/>
      <c r="JQ4" s="371"/>
      <c r="JR4" s="371"/>
      <c r="JS4" s="371"/>
      <c r="JT4" s="371"/>
      <c r="JU4" s="354" t="s">
        <v>99</v>
      </c>
      <c r="JV4" s="354"/>
      <c r="JW4" s="354"/>
      <c r="JX4" s="354"/>
      <c r="JY4" s="354"/>
      <c r="JZ4" s="354"/>
      <c r="KA4" s="354"/>
      <c r="KB4" s="354"/>
      <c r="KC4" s="354"/>
      <c r="KD4" s="354" t="s">
        <v>21</v>
      </c>
      <c r="KE4" s="354" t="s">
        <v>22</v>
      </c>
      <c r="KF4" s="382" t="s">
        <v>184</v>
      </c>
      <c r="KG4" s="380"/>
      <c r="KH4" s="380"/>
      <c r="KI4" s="380"/>
      <c r="KJ4" s="380"/>
      <c r="KK4" s="380"/>
      <c r="KL4" s="380"/>
      <c r="KM4" s="380"/>
      <c r="KN4" s="381"/>
      <c r="KO4" s="370" t="s">
        <v>25</v>
      </c>
      <c r="KP4" s="371"/>
      <c r="KQ4" s="371"/>
      <c r="KR4" s="371"/>
      <c r="KS4" s="371"/>
      <c r="KT4" s="371"/>
      <c r="KU4" s="371"/>
      <c r="KV4" s="371"/>
      <c r="KW4" s="371"/>
      <c r="KX4" s="354" t="s">
        <v>99</v>
      </c>
      <c r="KY4" s="354"/>
      <c r="KZ4" s="354"/>
      <c r="LA4" s="354"/>
      <c r="LB4" s="354"/>
      <c r="LC4" s="354"/>
      <c r="LD4" s="354"/>
      <c r="LE4" s="354"/>
      <c r="LF4" s="354"/>
      <c r="LG4" s="354" t="s">
        <v>21</v>
      </c>
      <c r="LH4" s="354" t="s">
        <v>22</v>
      </c>
      <c r="LI4" s="382" t="s">
        <v>184</v>
      </c>
      <c r="LJ4" s="380"/>
      <c r="LK4" s="380"/>
      <c r="LL4" s="380"/>
      <c r="LM4" s="380"/>
      <c r="LN4" s="380"/>
      <c r="LO4" s="380"/>
      <c r="LP4" s="380"/>
      <c r="LQ4" s="381"/>
      <c r="LR4" s="370" t="s">
        <v>25</v>
      </c>
      <c r="LS4" s="371"/>
      <c r="LT4" s="371"/>
      <c r="LU4" s="371"/>
      <c r="LV4" s="371"/>
      <c r="LW4" s="371"/>
      <c r="LX4" s="371"/>
      <c r="LY4" s="371"/>
      <c r="LZ4" s="371"/>
      <c r="MA4" s="354" t="s">
        <v>99</v>
      </c>
      <c r="MB4" s="354"/>
      <c r="MC4" s="354"/>
      <c r="MD4" s="354"/>
      <c r="ME4" s="354"/>
      <c r="MF4" s="354"/>
      <c r="MG4" s="354"/>
      <c r="MH4" s="354"/>
      <c r="MI4" s="354"/>
      <c r="MJ4" s="354" t="s">
        <v>21</v>
      </c>
      <c r="MK4" s="354" t="s">
        <v>22</v>
      </c>
      <c r="ML4" s="382" t="s">
        <v>184</v>
      </c>
      <c r="MM4" s="380"/>
      <c r="MN4" s="380"/>
      <c r="MO4" s="380"/>
      <c r="MP4" s="380"/>
      <c r="MQ4" s="380"/>
      <c r="MR4" s="380"/>
      <c r="MS4" s="380"/>
      <c r="MT4" s="381"/>
      <c r="MU4" s="370" t="s">
        <v>25</v>
      </c>
      <c r="MV4" s="371"/>
      <c r="MW4" s="371"/>
      <c r="MX4" s="371"/>
      <c r="MY4" s="371"/>
      <c r="MZ4" s="371"/>
      <c r="NA4" s="371"/>
      <c r="NB4" s="371"/>
      <c r="NC4" s="371"/>
      <c r="ND4" s="354" t="s">
        <v>99</v>
      </c>
      <c r="NE4" s="354"/>
      <c r="NF4" s="354"/>
      <c r="NG4" s="354"/>
      <c r="NH4" s="354"/>
      <c r="NI4" s="354"/>
      <c r="NJ4" s="354"/>
      <c r="NK4" s="354"/>
      <c r="NL4" s="354"/>
      <c r="NM4" s="354" t="s">
        <v>21</v>
      </c>
      <c r="NN4" s="354" t="s">
        <v>22</v>
      </c>
      <c r="NO4" s="382" t="s">
        <v>184</v>
      </c>
      <c r="NP4" s="380"/>
      <c r="NQ4" s="380"/>
      <c r="NR4" s="380"/>
      <c r="NS4" s="380"/>
      <c r="NT4" s="380"/>
      <c r="NU4" s="380"/>
      <c r="NV4" s="380"/>
      <c r="NW4" s="381"/>
      <c r="NX4" s="370" t="s">
        <v>25</v>
      </c>
      <c r="NY4" s="371"/>
      <c r="NZ4" s="371"/>
      <c r="OA4" s="371"/>
      <c r="OB4" s="371"/>
      <c r="OC4" s="371"/>
      <c r="OD4" s="371"/>
      <c r="OE4" s="371"/>
      <c r="OF4" s="371"/>
      <c r="OG4" s="354" t="s">
        <v>99</v>
      </c>
      <c r="OH4" s="354"/>
      <c r="OI4" s="354"/>
      <c r="OJ4" s="354"/>
      <c r="OK4" s="354"/>
      <c r="OL4" s="354"/>
      <c r="OM4" s="354"/>
      <c r="ON4" s="354"/>
      <c r="OO4" s="354"/>
      <c r="OP4" s="354" t="s">
        <v>21</v>
      </c>
      <c r="OQ4" s="354" t="s">
        <v>22</v>
      </c>
      <c r="OR4" s="354" t="s">
        <v>340</v>
      </c>
      <c r="OS4" s="354"/>
      <c r="OT4" s="354"/>
      <c r="OU4" s="354"/>
      <c r="OV4" s="354"/>
      <c r="OW4" s="354"/>
      <c r="OX4" s="354"/>
      <c r="OY4" s="354"/>
      <c r="OZ4" s="354"/>
      <c r="PA4" s="354"/>
      <c r="PB4" s="354"/>
      <c r="PC4" s="354"/>
      <c r="PD4" s="354"/>
      <c r="PE4" s="354"/>
      <c r="PF4" s="354"/>
      <c r="PG4" s="354"/>
      <c r="PH4" s="354"/>
      <c r="PI4" s="354"/>
      <c r="PJ4" s="354"/>
      <c r="PK4" s="354"/>
      <c r="PL4" s="354"/>
      <c r="PM4" s="354"/>
      <c r="PN4" s="354"/>
      <c r="PO4" s="354"/>
      <c r="PP4" s="354"/>
      <c r="PQ4" s="354"/>
      <c r="PR4" s="354"/>
      <c r="PS4" s="354"/>
      <c r="PT4" s="354"/>
      <c r="PU4" s="354"/>
      <c r="PV4" s="354" t="s">
        <v>315</v>
      </c>
      <c r="PW4" s="354"/>
      <c r="PX4" s="354"/>
      <c r="PY4" s="354"/>
      <c r="PZ4" s="354"/>
      <c r="QA4" s="354"/>
      <c r="QB4" s="354"/>
      <c r="QC4" s="354"/>
      <c r="QD4" s="354"/>
      <c r="QE4" s="354"/>
      <c r="QF4" s="354"/>
      <c r="QG4" s="354"/>
      <c r="QH4" s="354"/>
      <c r="QI4" s="354"/>
      <c r="QJ4" s="354"/>
      <c r="QK4" s="354"/>
      <c r="QL4" s="354"/>
      <c r="QM4" s="354"/>
      <c r="QN4" s="354"/>
      <c r="QO4" s="354"/>
      <c r="QP4" s="354"/>
    </row>
    <row r="5" spans="1:458" ht="20.25" customHeight="1" x14ac:dyDescent="0.3">
      <c r="A5" s="385"/>
      <c r="B5" s="357" t="s">
        <v>11</v>
      </c>
      <c r="C5" s="353"/>
      <c r="D5" s="353"/>
      <c r="E5" s="353" t="s">
        <v>12</v>
      </c>
      <c r="F5" s="353"/>
      <c r="G5" s="353"/>
      <c r="H5" s="347" t="s">
        <v>15</v>
      </c>
      <c r="I5" s="347"/>
      <c r="J5" s="338" t="s">
        <v>185</v>
      </c>
      <c r="K5" s="348" t="s">
        <v>14</v>
      </c>
      <c r="L5" s="348"/>
      <c r="M5" s="348"/>
      <c r="N5" s="348" t="s">
        <v>12</v>
      </c>
      <c r="O5" s="348"/>
      <c r="P5" s="348"/>
      <c r="Q5" s="349" t="s">
        <v>15</v>
      </c>
      <c r="R5" s="349"/>
      <c r="S5" s="359" t="s">
        <v>13</v>
      </c>
      <c r="T5" s="350" t="s">
        <v>14</v>
      </c>
      <c r="U5" s="350"/>
      <c r="V5" s="350"/>
      <c r="W5" s="351" t="s">
        <v>12</v>
      </c>
      <c r="X5" s="351"/>
      <c r="Y5" s="351"/>
      <c r="Z5" s="352" t="s">
        <v>15</v>
      </c>
      <c r="AA5" s="352"/>
      <c r="AB5" s="338" t="s">
        <v>13</v>
      </c>
      <c r="AC5" s="354"/>
      <c r="AD5" s="354"/>
      <c r="AE5" s="353" t="s">
        <v>11</v>
      </c>
      <c r="AF5" s="353"/>
      <c r="AG5" s="353"/>
      <c r="AH5" s="353" t="s">
        <v>12</v>
      </c>
      <c r="AI5" s="353"/>
      <c r="AJ5" s="353"/>
      <c r="AK5" s="347" t="s">
        <v>15</v>
      </c>
      <c r="AL5" s="347"/>
      <c r="AM5" s="338" t="s">
        <v>185</v>
      </c>
      <c r="AN5" s="348" t="s">
        <v>14</v>
      </c>
      <c r="AO5" s="348"/>
      <c r="AP5" s="348"/>
      <c r="AQ5" s="348" t="s">
        <v>12</v>
      </c>
      <c r="AR5" s="348"/>
      <c r="AS5" s="348"/>
      <c r="AT5" s="349" t="s">
        <v>15</v>
      </c>
      <c r="AU5" s="349"/>
      <c r="AV5" s="359" t="s">
        <v>13</v>
      </c>
      <c r="AW5" s="350" t="s">
        <v>14</v>
      </c>
      <c r="AX5" s="350"/>
      <c r="AY5" s="350"/>
      <c r="AZ5" s="351" t="s">
        <v>12</v>
      </c>
      <c r="BA5" s="351"/>
      <c r="BB5" s="351"/>
      <c r="BC5" s="352" t="s">
        <v>15</v>
      </c>
      <c r="BD5" s="352"/>
      <c r="BE5" s="338" t="s">
        <v>13</v>
      </c>
      <c r="BF5" s="354"/>
      <c r="BG5" s="354"/>
      <c r="BH5" s="353" t="s">
        <v>11</v>
      </c>
      <c r="BI5" s="353"/>
      <c r="BJ5" s="353"/>
      <c r="BK5" s="353" t="s">
        <v>12</v>
      </c>
      <c r="BL5" s="353"/>
      <c r="BM5" s="353"/>
      <c r="BN5" s="347" t="s">
        <v>15</v>
      </c>
      <c r="BO5" s="347"/>
      <c r="BP5" s="338" t="s">
        <v>185</v>
      </c>
      <c r="BQ5" s="348" t="s">
        <v>14</v>
      </c>
      <c r="BR5" s="348"/>
      <c r="BS5" s="348"/>
      <c r="BT5" s="348" t="s">
        <v>12</v>
      </c>
      <c r="BU5" s="348"/>
      <c r="BV5" s="348"/>
      <c r="BW5" s="349" t="s">
        <v>15</v>
      </c>
      <c r="BX5" s="349"/>
      <c r="BY5" s="359" t="s">
        <v>13</v>
      </c>
      <c r="BZ5" s="350" t="s">
        <v>14</v>
      </c>
      <c r="CA5" s="350"/>
      <c r="CB5" s="350"/>
      <c r="CC5" s="351" t="s">
        <v>12</v>
      </c>
      <c r="CD5" s="351"/>
      <c r="CE5" s="351"/>
      <c r="CF5" s="352" t="s">
        <v>15</v>
      </c>
      <c r="CG5" s="352"/>
      <c r="CH5" s="338" t="s">
        <v>13</v>
      </c>
      <c r="CI5" s="354"/>
      <c r="CJ5" s="354"/>
      <c r="CK5" s="353" t="s">
        <v>11</v>
      </c>
      <c r="CL5" s="353"/>
      <c r="CM5" s="353"/>
      <c r="CN5" s="353" t="s">
        <v>12</v>
      </c>
      <c r="CO5" s="353"/>
      <c r="CP5" s="353"/>
      <c r="CQ5" s="347" t="s">
        <v>15</v>
      </c>
      <c r="CR5" s="347"/>
      <c r="CS5" s="338" t="s">
        <v>185</v>
      </c>
      <c r="CT5" s="348" t="s">
        <v>14</v>
      </c>
      <c r="CU5" s="348"/>
      <c r="CV5" s="348"/>
      <c r="CW5" s="348" t="s">
        <v>12</v>
      </c>
      <c r="CX5" s="348"/>
      <c r="CY5" s="348"/>
      <c r="CZ5" s="349" t="s">
        <v>15</v>
      </c>
      <c r="DA5" s="349"/>
      <c r="DB5" s="359" t="s">
        <v>13</v>
      </c>
      <c r="DC5" s="350" t="s">
        <v>14</v>
      </c>
      <c r="DD5" s="350"/>
      <c r="DE5" s="350"/>
      <c r="DF5" s="351" t="s">
        <v>12</v>
      </c>
      <c r="DG5" s="351"/>
      <c r="DH5" s="351"/>
      <c r="DI5" s="352" t="s">
        <v>15</v>
      </c>
      <c r="DJ5" s="352"/>
      <c r="DK5" s="338" t="s">
        <v>13</v>
      </c>
      <c r="DL5" s="354"/>
      <c r="DM5" s="354"/>
      <c r="DN5" s="353" t="s">
        <v>11</v>
      </c>
      <c r="DO5" s="353"/>
      <c r="DP5" s="353"/>
      <c r="DQ5" s="353" t="s">
        <v>12</v>
      </c>
      <c r="DR5" s="353"/>
      <c r="DS5" s="353"/>
      <c r="DT5" s="347" t="s">
        <v>15</v>
      </c>
      <c r="DU5" s="347"/>
      <c r="DV5" s="338" t="s">
        <v>185</v>
      </c>
      <c r="DW5" s="348" t="s">
        <v>14</v>
      </c>
      <c r="DX5" s="348"/>
      <c r="DY5" s="348"/>
      <c r="DZ5" s="348" t="s">
        <v>12</v>
      </c>
      <c r="EA5" s="348"/>
      <c r="EB5" s="348"/>
      <c r="EC5" s="349" t="s">
        <v>15</v>
      </c>
      <c r="ED5" s="349"/>
      <c r="EE5" s="359" t="s">
        <v>13</v>
      </c>
      <c r="EF5" s="350" t="s">
        <v>14</v>
      </c>
      <c r="EG5" s="350"/>
      <c r="EH5" s="350"/>
      <c r="EI5" s="351" t="s">
        <v>12</v>
      </c>
      <c r="EJ5" s="351"/>
      <c r="EK5" s="351"/>
      <c r="EL5" s="352" t="s">
        <v>15</v>
      </c>
      <c r="EM5" s="352"/>
      <c r="EN5" s="338" t="s">
        <v>13</v>
      </c>
      <c r="EO5" s="354"/>
      <c r="EP5" s="354"/>
      <c r="EQ5" s="353" t="s">
        <v>11</v>
      </c>
      <c r="ER5" s="353"/>
      <c r="ES5" s="353"/>
      <c r="ET5" s="353" t="s">
        <v>12</v>
      </c>
      <c r="EU5" s="353"/>
      <c r="EV5" s="353"/>
      <c r="EW5" s="347" t="s">
        <v>15</v>
      </c>
      <c r="EX5" s="347"/>
      <c r="EY5" s="338" t="s">
        <v>185</v>
      </c>
      <c r="EZ5" s="348" t="s">
        <v>14</v>
      </c>
      <c r="FA5" s="348"/>
      <c r="FB5" s="348"/>
      <c r="FC5" s="348" t="s">
        <v>12</v>
      </c>
      <c r="FD5" s="348"/>
      <c r="FE5" s="348"/>
      <c r="FF5" s="349" t="s">
        <v>15</v>
      </c>
      <c r="FG5" s="349"/>
      <c r="FH5" s="359" t="s">
        <v>13</v>
      </c>
      <c r="FI5" s="350" t="s">
        <v>14</v>
      </c>
      <c r="FJ5" s="350"/>
      <c r="FK5" s="350"/>
      <c r="FL5" s="351" t="s">
        <v>12</v>
      </c>
      <c r="FM5" s="351"/>
      <c r="FN5" s="351"/>
      <c r="FO5" s="352" t="s">
        <v>15</v>
      </c>
      <c r="FP5" s="352"/>
      <c r="FQ5" s="338" t="s">
        <v>13</v>
      </c>
      <c r="FR5" s="354"/>
      <c r="FS5" s="354"/>
      <c r="FT5" s="353" t="s">
        <v>11</v>
      </c>
      <c r="FU5" s="353"/>
      <c r="FV5" s="353"/>
      <c r="FW5" s="353" t="s">
        <v>12</v>
      </c>
      <c r="FX5" s="353"/>
      <c r="FY5" s="353"/>
      <c r="FZ5" s="347" t="s">
        <v>15</v>
      </c>
      <c r="GA5" s="347"/>
      <c r="GB5" s="338" t="s">
        <v>185</v>
      </c>
      <c r="GC5" s="348" t="s">
        <v>14</v>
      </c>
      <c r="GD5" s="348"/>
      <c r="GE5" s="348"/>
      <c r="GF5" s="348" t="s">
        <v>12</v>
      </c>
      <c r="GG5" s="348"/>
      <c r="GH5" s="348"/>
      <c r="GI5" s="349" t="s">
        <v>15</v>
      </c>
      <c r="GJ5" s="349"/>
      <c r="GK5" s="359" t="s">
        <v>13</v>
      </c>
      <c r="GL5" s="350" t="s">
        <v>14</v>
      </c>
      <c r="GM5" s="350"/>
      <c r="GN5" s="350"/>
      <c r="GO5" s="351" t="s">
        <v>12</v>
      </c>
      <c r="GP5" s="351"/>
      <c r="GQ5" s="351"/>
      <c r="GR5" s="352" t="s">
        <v>15</v>
      </c>
      <c r="GS5" s="352"/>
      <c r="GT5" s="338" t="s">
        <v>13</v>
      </c>
      <c r="GU5" s="354"/>
      <c r="GV5" s="354"/>
      <c r="GW5" s="357" t="s">
        <v>11</v>
      </c>
      <c r="GX5" s="353"/>
      <c r="GY5" s="353"/>
      <c r="GZ5" s="353" t="s">
        <v>12</v>
      </c>
      <c r="HA5" s="353"/>
      <c r="HB5" s="353"/>
      <c r="HC5" s="347" t="s">
        <v>15</v>
      </c>
      <c r="HD5" s="347"/>
      <c r="HE5" s="338" t="s">
        <v>185</v>
      </c>
      <c r="HF5" s="348" t="s">
        <v>14</v>
      </c>
      <c r="HG5" s="348"/>
      <c r="HH5" s="348"/>
      <c r="HI5" s="348" t="s">
        <v>12</v>
      </c>
      <c r="HJ5" s="348"/>
      <c r="HK5" s="348"/>
      <c r="HL5" s="349" t="s">
        <v>15</v>
      </c>
      <c r="HM5" s="349"/>
      <c r="HN5" s="359" t="s">
        <v>13</v>
      </c>
      <c r="HO5" s="350" t="s">
        <v>14</v>
      </c>
      <c r="HP5" s="350"/>
      <c r="HQ5" s="350"/>
      <c r="HR5" s="351" t="s">
        <v>12</v>
      </c>
      <c r="HS5" s="351"/>
      <c r="HT5" s="351"/>
      <c r="HU5" s="352" t="s">
        <v>15</v>
      </c>
      <c r="HV5" s="352"/>
      <c r="HW5" s="338" t="s">
        <v>13</v>
      </c>
      <c r="HX5" s="354"/>
      <c r="HY5" s="354"/>
      <c r="HZ5" s="353" t="s">
        <v>11</v>
      </c>
      <c r="IA5" s="353"/>
      <c r="IB5" s="353"/>
      <c r="IC5" s="353" t="s">
        <v>12</v>
      </c>
      <c r="ID5" s="353"/>
      <c r="IE5" s="353"/>
      <c r="IF5" s="347" t="s">
        <v>15</v>
      </c>
      <c r="IG5" s="347"/>
      <c r="IH5" s="338" t="s">
        <v>185</v>
      </c>
      <c r="II5" s="348" t="s">
        <v>14</v>
      </c>
      <c r="IJ5" s="348"/>
      <c r="IK5" s="348"/>
      <c r="IL5" s="348" t="s">
        <v>12</v>
      </c>
      <c r="IM5" s="348"/>
      <c r="IN5" s="348"/>
      <c r="IO5" s="349" t="s">
        <v>15</v>
      </c>
      <c r="IP5" s="349"/>
      <c r="IQ5" s="359" t="s">
        <v>13</v>
      </c>
      <c r="IR5" s="350" t="s">
        <v>14</v>
      </c>
      <c r="IS5" s="350"/>
      <c r="IT5" s="350"/>
      <c r="IU5" s="351" t="s">
        <v>12</v>
      </c>
      <c r="IV5" s="351"/>
      <c r="IW5" s="351"/>
      <c r="IX5" s="352" t="s">
        <v>15</v>
      </c>
      <c r="IY5" s="352"/>
      <c r="IZ5" s="338" t="s">
        <v>13</v>
      </c>
      <c r="JA5" s="354"/>
      <c r="JB5" s="354"/>
      <c r="JC5" s="353" t="s">
        <v>11</v>
      </c>
      <c r="JD5" s="353"/>
      <c r="JE5" s="353"/>
      <c r="JF5" s="353" t="s">
        <v>12</v>
      </c>
      <c r="JG5" s="353"/>
      <c r="JH5" s="353"/>
      <c r="JI5" s="347" t="s">
        <v>15</v>
      </c>
      <c r="JJ5" s="347"/>
      <c r="JK5" s="338" t="s">
        <v>185</v>
      </c>
      <c r="JL5" s="348" t="s">
        <v>14</v>
      </c>
      <c r="JM5" s="348"/>
      <c r="JN5" s="348"/>
      <c r="JO5" s="348" t="s">
        <v>12</v>
      </c>
      <c r="JP5" s="348"/>
      <c r="JQ5" s="348"/>
      <c r="JR5" s="349" t="s">
        <v>15</v>
      </c>
      <c r="JS5" s="349"/>
      <c r="JT5" s="359" t="s">
        <v>13</v>
      </c>
      <c r="JU5" s="350" t="s">
        <v>14</v>
      </c>
      <c r="JV5" s="350"/>
      <c r="JW5" s="350"/>
      <c r="JX5" s="351" t="s">
        <v>12</v>
      </c>
      <c r="JY5" s="351"/>
      <c r="JZ5" s="351"/>
      <c r="KA5" s="352" t="s">
        <v>15</v>
      </c>
      <c r="KB5" s="352"/>
      <c r="KC5" s="338" t="s">
        <v>13</v>
      </c>
      <c r="KD5" s="354"/>
      <c r="KE5" s="354"/>
      <c r="KF5" s="353" t="s">
        <v>11</v>
      </c>
      <c r="KG5" s="353"/>
      <c r="KH5" s="353"/>
      <c r="KI5" s="353" t="s">
        <v>12</v>
      </c>
      <c r="KJ5" s="353"/>
      <c r="KK5" s="353"/>
      <c r="KL5" s="347" t="s">
        <v>15</v>
      </c>
      <c r="KM5" s="347"/>
      <c r="KN5" s="338" t="s">
        <v>185</v>
      </c>
      <c r="KO5" s="348" t="s">
        <v>14</v>
      </c>
      <c r="KP5" s="348"/>
      <c r="KQ5" s="348"/>
      <c r="KR5" s="348" t="s">
        <v>12</v>
      </c>
      <c r="KS5" s="348"/>
      <c r="KT5" s="348"/>
      <c r="KU5" s="349" t="s">
        <v>15</v>
      </c>
      <c r="KV5" s="349"/>
      <c r="KW5" s="359" t="s">
        <v>13</v>
      </c>
      <c r="KX5" s="350" t="s">
        <v>14</v>
      </c>
      <c r="KY5" s="350"/>
      <c r="KZ5" s="350"/>
      <c r="LA5" s="351" t="s">
        <v>12</v>
      </c>
      <c r="LB5" s="351"/>
      <c r="LC5" s="351"/>
      <c r="LD5" s="352" t="s">
        <v>15</v>
      </c>
      <c r="LE5" s="352"/>
      <c r="LF5" s="338" t="s">
        <v>13</v>
      </c>
      <c r="LG5" s="354"/>
      <c r="LH5" s="354"/>
      <c r="LI5" s="353" t="s">
        <v>11</v>
      </c>
      <c r="LJ5" s="353"/>
      <c r="LK5" s="353"/>
      <c r="LL5" s="353" t="s">
        <v>12</v>
      </c>
      <c r="LM5" s="353"/>
      <c r="LN5" s="353"/>
      <c r="LO5" s="347" t="s">
        <v>15</v>
      </c>
      <c r="LP5" s="347"/>
      <c r="LQ5" s="338" t="s">
        <v>185</v>
      </c>
      <c r="LR5" s="348" t="s">
        <v>14</v>
      </c>
      <c r="LS5" s="348"/>
      <c r="LT5" s="348"/>
      <c r="LU5" s="348" t="s">
        <v>12</v>
      </c>
      <c r="LV5" s="348"/>
      <c r="LW5" s="348"/>
      <c r="LX5" s="349" t="s">
        <v>15</v>
      </c>
      <c r="LY5" s="349"/>
      <c r="LZ5" s="359" t="s">
        <v>13</v>
      </c>
      <c r="MA5" s="350" t="s">
        <v>14</v>
      </c>
      <c r="MB5" s="350"/>
      <c r="MC5" s="350"/>
      <c r="MD5" s="351" t="s">
        <v>12</v>
      </c>
      <c r="ME5" s="351"/>
      <c r="MF5" s="351"/>
      <c r="MG5" s="352" t="s">
        <v>15</v>
      </c>
      <c r="MH5" s="352"/>
      <c r="MI5" s="338" t="s">
        <v>13</v>
      </c>
      <c r="MJ5" s="354"/>
      <c r="MK5" s="354"/>
      <c r="ML5" s="353" t="s">
        <v>11</v>
      </c>
      <c r="MM5" s="353"/>
      <c r="MN5" s="353"/>
      <c r="MO5" s="353" t="s">
        <v>12</v>
      </c>
      <c r="MP5" s="353"/>
      <c r="MQ5" s="353"/>
      <c r="MR5" s="347" t="s">
        <v>15</v>
      </c>
      <c r="MS5" s="347"/>
      <c r="MT5" s="338" t="s">
        <v>185</v>
      </c>
      <c r="MU5" s="348" t="s">
        <v>14</v>
      </c>
      <c r="MV5" s="348"/>
      <c r="MW5" s="348"/>
      <c r="MX5" s="348" t="s">
        <v>12</v>
      </c>
      <c r="MY5" s="348"/>
      <c r="MZ5" s="348"/>
      <c r="NA5" s="349" t="s">
        <v>15</v>
      </c>
      <c r="NB5" s="349"/>
      <c r="NC5" s="359" t="s">
        <v>13</v>
      </c>
      <c r="ND5" s="350" t="s">
        <v>14</v>
      </c>
      <c r="NE5" s="350"/>
      <c r="NF5" s="350"/>
      <c r="NG5" s="351" t="s">
        <v>12</v>
      </c>
      <c r="NH5" s="351"/>
      <c r="NI5" s="351"/>
      <c r="NJ5" s="352" t="s">
        <v>15</v>
      </c>
      <c r="NK5" s="352"/>
      <c r="NL5" s="338" t="s">
        <v>13</v>
      </c>
      <c r="NM5" s="354"/>
      <c r="NN5" s="354"/>
      <c r="NO5" s="353" t="s">
        <v>11</v>
      </c>
      <c r="NP5" s="353"/>
      <c r="NQ5" s="353"/>
      <c r="NR5" s="353" t="s">
        <v>12</v>
      </c>
      <c r="NS5" s="353"/>
      <c r="NT5" s="353"/>
      <c r="NU5" s="347" t="s">
        <v>15</v>
      </c>
      <c r="NV5" s="347"/>
      <c r="NW5" s="338" t="s">
        <v>185</v>
      </c>
      <c r="NX5" s="348" t="s">
        <v>14</v>
      </c>
      <c r="NY5" s="348"/>
      <c r="NZ5" s="348"/>
      <c r="OA5" s="348" t="s">
        <v>12</v>
      </c>
      <c r="OB5" s="348"/>
      <c r="OC5" s="348"/>
      <c r="OD5" s="349" t="s">
        <v>15</v>
      </c>
      <c r="OE5" s="349"/>
      <c r="OF5" s="359" t="s">
        <v>13</v>
      </c>
      <c r="OG5" s="350" t="s">
        <v>14</v>
      </c>
      <c r="OH5" s="350"/>
      <c r="OI5" s="350"/>
      <c r="OJ5" s="351" t="s">
        <v>12</v>
      </c>
      <c r="OK5" s="351"/>
      <c r="OL5" s="351"/>
      <c r="OM5" s="352" t="s">
        <v>15</v>
      </c>
      <c r="ON5" s="352"/>
      <c r="OO5" s="338" t="s">
        <v>13</v>
      </c>
      <c r="OP5" s="354"/>
      <c r="OQ5" s="354"/>
      <c r="OR5" s="373" t="s">
        <v>341</v>
      </c>
      <c r="OS5" s="354"/>
      <c r="OT5" s="354"/>
      <c r="OU5" s="354"/>
      <c r="OV5" s="354"/>
      <c r="OW5" s="354"/>
      <c r="OX5" s="354" t="s">
        <v>342</v>
      </c>
      <c r="OY5" s="354"/>
      <c r="OZ5" s="354"/>
      <c r="PA5" s="354"/>
      <c r="PB5" s="354"/>
      <c r="PC5" s="354"/>
      <c r="PD5" s="354" t="s">
        <v>1</v>
      </c>
      <c r="PE5" s="354"/>
      <c r="PF5" s="354"/>
      <c r="PG5" s="354"/>
      <c r="PH5" s="354"/>
      <c r="PI5" s="354"/>
      <c r="PJ5" s="354" t="s">
        <v>49</v>
      </c>
      <c r="PK5" s="354"/>
      <c r="PL5" s="354"/>
      <c r="PM5" s="354"/>
      <c r="PN5" s="354"/>
      <c r="PO5" s="370"/>
      <c r="PP5" s="354" t="s">
        <v>15</v>
      </c>
      <c r="PQ5" s="354"/>
      <c r="PR5" s="354"/>
      <c r="PS5" s="354"/>
      <c r="PT5" s="354"/>
      <c r="PU5" s="432" t="s">
        <v>15</v>
      </c>
      <c r="PV5" s="434" t="s">
        <v>201</v>
      </c>
      <c r="PW5" s="435"/>
      <c r="PX5" s="435"/>
      <c r="PY5" s="436"/>
      <c r="PZ5" s="434" t="s">
        <v>318</v>
      </c>
      <c r="QA5" s="435"/>
      <c r="QB5" s="435"/>
      <c r="QC5" s="436"/>
      <c r="QD5" s="434" t="s">
        <v>389</v>
      </c>
      <c r="QE5" s="435"/>
      <c r="QF5" s="435"/>
      <c r="QG5" s="436"/>
      <c r="QH5" s="434" t="s">
        <v>15</v>
      </c>
      <c r="QI5" s="437"/>
      <c r="QJ5" s="438"/>
      <c r="QK5" s="439" t="s">
        <v>15</v>
      </c>
      <c r="QL5" s="430" t="s">
        <v>319</v>
      </c>
      <c r="QM5" s="430" t="s">
        <v>320</v>
      </c>
      <c r="QN5" s="430" t="s">
        <v>321</v>
      </c>
      <c r="QO5" s="430" t="s">
        <v>203</v>
      </c>
      <c r="QP5" s="430" t="s">
        <v>393</v>
      </c>
    </row>
    <row r="6" spans="1:458" ht="15.8" customHeight="1" x14ac:dyDescent="0.3">
      <c r="A6" s="385"/>
      <c r="B6" s="145" t="s">
        <v>303</v>
      </c>
      <c r="C6" s="146" t="s">
        <v>304</v>
      </c>
      <c r="D6" s="46" t="s">
        <v>15</v>
      </c>
      <c r="E6" s="146" t="s">
        <v>305</v>
      </c>
      <c r="F6" s="146" t="s">
        <v>304</v>
      </c>
      <c r="G6" s="46" t="s">
        <v>15</v>
      </c>
      <c r="H6" s="47" t="s">
        <v>303</v>
      </c>
      <c r="I6" s="47" t="s">
        <v>304</v>
      </c>
      <c r="J6" s="338"/>
      <c r="K6" s="146" t="s">
        <v>303</v>
      </c>
      <c r="L6" s="146" t="s">
        <v>304</v>
      </c>
      <c r="M6" s="46" t="s">
        <v>15</v>
      </c>
      <c r="N6" s="146" t="s">
        <v>305</v>
      </c>
      <c r="O6" s="146" t="s">
        <v>304</v>
      </c>
      <c r="P6" s="46" t="s">
        <v>15</v>
      </c>
      <c r="Q6" s="47" t="s">
        <v>303</v>
      </c>
      <c r="R6" s="47" t="s">
        <v>304</v>
      </c>
      <c r="S6" s="359"/>
      <c r="T6" s="146" t="s">
        <v>303</v>
      </c>
      <c r="U6" s="146" t="s">
        <v>304</v>
      </c>
      <c r="V6" s="46" t="s">
        <v>15</v>
      </c>
      <c r="W6" s="146" t="s">
        <v>305</v>
      </c>
      <c r="X6" s="146" t="s">
        <v>304</v>
      </c>
      <c r="Y6" s="46" t="s">
        <v>15</v>
      </c>
      <c r="Z6" s="47" t="s">
        <v>303</v>
      </c>
      <c r="AA6" s="47" t="s">
        <v>304</v>
      </c>
      <c r="AB6" s="338"/>
      <c r="AC6" s="354"/>
      <c r="AD6" s="354"/>
      <c r="AE6" s="146" t="s">
        <v>303</v>
      </c>
      <c r="AF6" s="146" t="s">
        <v>304</v>
      </c>
      <c r="AG6" s="46" t="s">
        <v>15</v>
      </c>
      <c r="AH6" s="146" t="s">
        <v>305</v>
      </c>
      <c r="AI6" s="146" t="s">
        <v>304</v>
      </c>
      <c r="AJ6" s="46" t="s">
        <v>15</v>
      </c>
      <c r="AK6" s="47" t="s">
        <v>303</v>
      </c>
      <c r="AL6" s="47" t="s">
        <v>304</v>
      </c>
      <c r="AM6" s="338"/>
      <c r="AN6" s="146" t="s">
        <v>303</v>
      </c>
      <c r="AO6" s="146" t="s">
        <v>304</v>
      </c>
      <c r="AP6" s="46" t="s">
        <v>15</v>
      </c>
      <c r="AQ6" s="146" t="s">
        <v>305</v>
      </c>
      <c r="AR6" s="146" t="s">
        <v>304</v>
      </c>
      <c r="AS6" s="46" t="s">
        <v>15</v>
      </c>
      <c r="AT6" s="47" t="s">
        <v>303</v>
      </c>
      <c r="AU6" s="47" t="s">
        <v>304</v>
      </c>
      <c r="AV6" s="359"/>
      <c r="AW6" s="146" t="s">
        <v>303</v>
      </c>
      <c r="AX6" s="146" t="s">
        <v>304</v>
      </c>
      <c r="AY6" s="46" t="s">
        <v>15</v>
      </c>
      <c r="AZ6" s="146" t="s">
        <v>305</v>
      </c>
      <c r="BA6" s="146" t="s">
        <v>304</v>
      </c>
      <c r="BB6" s="46" t="s">
        <v>15</v>
      </c>
      <c r="BC6" s="47" t="s">
        <v>303</v>
      </c>
      <c r="BD6" s="47" t="s">
        <v>304</v>
      </c>
      <c r="BE6" s="338"/>
      <c r="BF6" s="354"/>
      <c r="BG6" s="354"/>
      <c r="BH6" s="146" t="s">
        <v>303</v>
      </c>
      <c r="BI6" s="146" t="s">
        <v>304</v>
      </c>
      <c r="BJ6" s="46" t="s">
        <v>15</v>
      </c>
      <c r="BK6" s="146" t="s">
        <v>305</v>
      </c>
      <c r="BL6" s="146" t="s">
        <v>304</v>
      </c>
      <c r="BM6" s="46" t="s">
        <v>15</v>
      </c>
      <c r="BN6" s="47" t="s">
        <v>303</v>
      </c>
      <c r="BO6" s="47" t="s">
        <v>304</v>
      </c>
      <c r="BP6" s="338"/>
      <c r="BQ6" s="146" t="s">
        <v>303</v>
      </c>
      <c r="BR6" s="146" t="s">
        <v>304</v>
      </c>
      <c r="BS6" s="46" t="s">
        <v>15</v>
      </c>
      <c r="BT6" s="146" t="s">
        <v>305</v>
      </c>
      <c r="BU6" s="146" t="s">
        <v>304</v>
      </c>
      <c r="BV6" s="46" t="s">
        <v>15</v>
      </c>
      <c r="BW6" s="47" t="s">
        <v>303</v>
      </c>
      <c r="BX6" s="47" t="s">
        <v>304</v>
      </c>
      <c r="BY6" s="359"/>
      <c r="BZ6" s="146" t="s">
        <v>303</v>
      </c>
      <c r="CA6" s="146" t="s">
        <v>304</v>
      </c>
      <c r="CB6" s="46" t="s">
        <v>15</v>
      </c>
      <c r="CC6" s="146" t="s">
        <v>305</v>
      </c>
      <c r="CD6" s="146" t="s">
        <v>304</v>
      </c>
      <c r="CE6" s="46" t="s">
        <v>15</v>
      </c>
      <c r="CF6" s="47" t="s">
        <v>303</v>
      </c>
      <c r="CG6" s="47" t="s">
        <v>304</v>
      </c>
      <c r="CH6" s="338"/>
      <c r="CI6" s="354"/>
      <c r="CJ6" s="354"/>
      <c r="CK6" s="146" t="s">
        <v>303</v>
      </c>
      <c r="CL6" s="146" t="s">
        <v>304</v>
      </c>
      <c r="CM6" s="46" t="s">
        <v>15</v>
      </c>
      <c r="CN6" s="146" t="s">
        <v>305</v>
      </c>
      <c r="CO6" s="146" t="s">
        <v>304</v>
      </c>
      <c r="CP6" s="46" t="s">
        <v>15</v>
      </c>
      <c r="CQ6" s="47" t="s">
        <v>303</v>
      </c>
      <c r="CR6" s="47" t="s">
        <v>304</v>
      </c>
      <c r="CS6" s="338"/>
      <c r="CT6" s="146" t="s">
        <v>303</v>
      </c>
      <c r="CU6" s="146" t="s">
        <v>304</v>
      </c>
      <c r="CV6" s="46" t="s">
        <v>15</v>
      </c>
      <c r="CW6" s="146" t="s">
        <v>305</v>
      </c>
      <c r="CX6" s="146" t="s">
        <v>304</v>
      </c>
      <c r="CY6" s="46" t="s">
        <v>15</v>
      </c>
      <c r="CZ6" s="47" t="s">
        <v>303</v>
      </c>
      <c r="DA6" s="47" t="s">
        <v>304</v>
      </c>
      <c r="DB6" s="359"/>
      <c r="DC6" s="146" t="s">
        <v>303</v>
      </c>
      <c r="DD6" s="146" t="s">
        <v>304</v>
      </c>
      <c r="DE6" s="46" t="s">
        <v>15</v>
      </c>
      <c r="DF6" s="146" t="s">
        <v>305</v>
      </c>
      <c r="DG6" s="146" t="s">
        <v>304</v>
      </c>
      <c r="DH6" s="46" t="s">
        <v>15</v>
      </c>
      <c r="DI6" s="47" t="s">
        <v>303</v>
      </c>
      <c r="DJ6" s="47" t="s">
        <v>304</v>
      </c>
      <c r="DK6" s="338"/>
      <c r="DL6" s="354"/>
      <c r="DM6" s="354"/>
      <c r="DN6" s="146" t="s">
        <v>303</v>
      </c>
      <c r="DO6" s="146" t="s">
        <v>304</v>
      </c>
      <c r="DP6" s="46" t="s">
        <v>15</v>
      </c>
      <c r="DQ6" s="146" t="s">
        <v>305</v>
      </c>
      <c r="DR6" s="146" t="s">
        <v>304</v>
      </c>
      <c r="DS6" s="46" t="s">
        <v>15</v>
      </c>
      <c r="DT6" s="47" t="s">
        <v>303</v>
      </c>
      <c r="DU6" s="47" t="s">
        <v>304</v>
      </c>
      <c r="DV6" s="338"/>
      <c r="DW6" s="146" t="s">
        <v>303</v>
      </c>
      <c r="DX6" s="146" t="s">
        <v>304</v>
      </c>
      <c r="DY6" s="46" t="s">
        <v>15</v>
      </c>
      <c r="DZ6" s="146" t="s">
        <v>305</v>
      </c>
      <c r="EA6" s="146" t="s">
        <v>304</v>
      </c>
      <c r="EB6" s="46" t="s">
        <v>15</v>
      </c>
      <c r="EC6" s="47" t="s">
        <v>303</v>
      </c>
      <c r="ED6" s="47" t="s">
        <v>304</v>
      </c>
      <c r="EE6" s="359"/>
      <c r="EF6" s="146" t="s">
        <v>303</v>
      </c>
      <c r="EG6" s="146" t="s">
        <v>304</v>
      </c>
      <c r="EH6" s="46" t="s">
        <v>15</v>
      </c>
      <c r="EI6" s="146" t="s">
        <v>305</v>
      </c>
      <c r="EJ6" s="146" t="s">
        <v>304</v>
      </c>
      <c r="EK6" s="46" t="s">
        <v>15</v>
      </c>
      <c r="EL6" s="47" t="s">
        <v>303</v>
      </c>
      <c r="EM6" s="47" t="s">
        <v>304</v>
      </c>
      <c r="EN6" s="338"/>
      <c r="EO6" s="354"/>
      <c r="EP6" s="354"/>
      <c r="EQ6" s="146" t="s">
        <v>303</v>
      </c>
      <c r="ER6" s="146" t="s">
        <v>304</v>
      </c>
      <c r="ES6" s="46" t="s">
        <v>15</v>
      </c>
      <c r="ET6" s="146" t="s">
        <v>305</v>
      </c>
      <c r="EU6" s="146" t="s">
        <v>304</v>
      </c>
      <c r="EV6" s="46" t="s">
        <v>15</v>
      </c>
      <c r="EW6" s="47" t="s">
        <v>303</v>
      </c>
      <c r="EX6" s="47" t="s">
        <v>304</v>
      </c>
      <c r="EY6" s="338"/>
      <c r="EZ6" s="146" t="s">
        <v>303</v>
      </c>
      <c r="FA6" s="146" t="s">
        <v>304</v>
      </c>
      <c r="FB6" s="46" t="s">
        <v>15</v>
      </c>
      <c r="FC6" s="146" t="s">
        <v>305</v>
      </c>
      <c r="FD6" s="146" t="s">
        <v>304</v>
      </c>
      <c r="FE6" s="46" t="s">
        <v>15</v>
      </c>
      <c r="FF6" s="47" t="s">
        <v>303</v>
      </c>
      <c r="FG6" s="47" t="s">
        <v>304</v>
      </c>
      <c r="FH6" s="359"/>
      <c r="FI6" s="146" t="s">
        <v>303</v>
      </c>
      <c r="FJ6" s="146" t="s">
        <v>304</v>
      </c>
      <c r="FK6" s="46" t="s">
        <v>15</v>
      </c>
      <c r="FL6" s="146" t="s">
        <v>305</v>
      </c>
      <c r="FM6" s="146" t="s">
        <v>304</v>
      </c>
      <c r="FN6" s="46" t="s">
        <v>15</v>
      </c>
      <c r="FO6" s="47" t="s">
        <v>303</v>
      </c>
      <c r="FP6" s="47" t="s">
        <v>304</v>
      </c>
      <c r="FQ6" s="338"/>
      <c r="FR6" s="354"/>
      <c r="FS6" s="354"/>
      <c r="FT6" s="146" t="s">
        <v>303</v>
      </c>
      <c r="FU6" s="146" t="s">
        <v>304</v>
      </c>
      <c r="FV6" s="46" t="s">
        <v>15</v>
      </c>
      <c r="FW6" s="146" t="s">
        <v>305</v>
      </c>
      <c r="FX6" s="146" t="s">
        <v>304</v>
      </c>
      <c r="FY6" s="46" t="s">
        <v>15</v>
      </c>
      <c r="FZ6" s="47" t="s">
        <v>303</v>
      </c>
      <c r="GA6" s="47" t="s">
        <v>304</v>
      </c>
      <c r="GB6" s="338"/>
      <c r="GC6" s="146" t="s">
        <v>303</v>
      </c>
      <c r="GD6" s="146" t="s">
        <v>304</v>
      </c>
      <c r="GE6" s="46" t="s">
        <v>15</v>
      </c>
      <c r="GF6" s="146" t="s">
        <v>305</v>
      </c>
      <c r="GG6" s="146" t="s">
        <v>304</v>
      </c>
      <c r="GH6" s="46" t="s">
        <v>15</v>
      </c>
      <c r="GI6" s="47" t="s">
        <v>303</v>
      </c>
      <c r="GJ6" s="47" t="s">
        <v>304</v>
      </c>
      <c r="GK6" s="359"/>
      <c r="GL6" s="146" t="s">
        <v>303</v>
      </c>
      <c r="GM6" s="146" t="s">
        <v>304</v>
      </c>
      <c r="GN6" s="46" t="s">
        <v>15</v>
      </c>
      <c r="GO6" s="146" t="s">
        <v>305</v>
      </c>
      <c r="GP6" s="146" t="s">
        <v>304</v>
      </c>
      <c r="GQ6" s="46" t="s">
        <v>15</v>
      </c>
      <c r="GR6" s="47" t="s">
        <v>303</v>
      </c>
      <c r="GS6" s="47" t="s">
        <v>304</v>
      </c>
      <c r="GT6" s="338"/>
      <c r="GU6" s="354"/>
      <c r="GV6" s="354"/>
      <c r="GW6" s="145" t="s">
        <v>303</v>
      </c>
      <c r="GX6" s="146" t="s">
        <v>304</v>
      </c>
      <c r="GY6" s="46" t="s">
        <v>15</v>
      </c>
      <c r="GZ6" s="146" t="s">
        <v>305</v>
      </c>
      <c r="HA6" s="146" t="s">
        <v>304</v>
      </c>
      <c r="HB6" s="46" t="s">
        <v>15</v>
      </c>
      <c r="HC6" s="47" t="s">
        <v>303</v>
      </c>
      <c r="HD6" s="47" t="s">
        <v>304</v>
      </c>
      <c r="HE6" s="338"/>
      <c r="HF6" s="146" t="s">
        <v>303</v>
      </c>
      <c r="HG6" s="146" t="s">
        <v>304</v>
      </c>
      <c r="HH6" s="46" t="s">
        <v>15</v>
      </c>
      <c r="HI6" s="146" t="s">
        <v>305</v>
      </c>
      <c r="HJ6" s="146" t="s">
        <v>304</v>
      </c>
      <c r="HK6" s="46" t="s">
        <v>15</v>
      </c>
      <c r="HL6" s="47" t="s">
        <v>303</v>
      </c>
      <c r="HM6" s="47" t="s">
        <v>304</v>
      </c>
      <c r="HN6" s="359"/>
      <c r="HO6" s="146" t="s">
        <v>303</v>
      </c>
      <c r="HP6" s="146" t="s">
        <v>304</v>
      </c>
      <c r="HQ6" s="46" t="s">
        <v>15</v>
      </c>
      <c r="HR6" s="146" t="s">
        <v>305</v>
      </c>
      <c r="HS6" s="146" t="s">
        <v>304</v>
      </c>
      <c r="HT6" s="46" t="s">
        <v>15</v>
      </c>
      <c r="HU6" s="47" t="s">
        <v>303</v>
      </c>
      <c r="HV6" s="47" t="s">
        <v>304</v>
      </c>
      <c r="HW6" s="338"/>
      <c r="HX6" s="354"/>
      <c r="HY6" s="354"/>
      <c r="HZ6" s="146" t="s">
        <v>303</v>
      </c>
      <c r="IA6" s="146" t="s">
        <v>304</v>
      </c>
      <c r="IB6" s="46" t="s">
        <v>15</v>
      </c>
      <c r="IC6" s="146" t="s">
        <v>305</v>
      </c>
      <c r="ID6" s="146" t="s">
        <v>304</v>
      </c>
      <c r="IE6" s="46" t="s">
        <v>15</v>
      </c>
      <c r="IF6" s="47" t="s">
        <v>303</v>
      </c>
      <c r="IG6" s="47" t="s">
        <v>304</v>
      </c>
      <c r="IH6" s="338"/>
      <c r="II6" s="146" t="s">
        <v>303</v>
      </c>
      <c r="IJ6" s="146" t="s">
        <v>304</v>
      </c>
      <c r="IK6" s="46" t="s">
        <v>15</v>
      </c>
      <c r="IL6" s="146" t="s">
        <v>305</v>
      </c>
      <c r="IM6" s="146" t="s">
        <v>304</v>
      </c>
      <c r="IN6" s="46" t="s">
        <v>15</v>
      </c>
      <c r="IO6" s="47" t="s">
        <v>303</v>
      </c>
      <c r="IP6" s="47" t="s">
        <v>304</v>
      </c>
      <c r="IQ6" s="359"/>
      <c r="IR6" s="146" t="s">
        <v>303</v>
      </c>
      <c r="IS6" s="146" t="s">
        <v>304</v>
      </c>
      <c r="IT6" s="46" t="s">
        <v>15</v>
      </c>
      <c r="IU6" s="146" t="s">
        <v>305</v>
      </c>
      <c r="IV6" s="146" t="s">
        <v>304</v>
      </c>
      <c r="IW6" s="46" t="s">
        <v>15</v>
      </c>
      <c r="IX6" s="47" t="s">
        <v>303</v>
      </c>
      <c r="IY6" s="47" t="s">
        <v>304</v>
      </c>
      <c r="IZ6" s="338"/>
      <c r="JA6" s="354"/>
      <c r="JB6" s="354"/>
      <c r="JC6" s="146" t="s">
        <v>303</v>
      </c>
      <c r="JD6" s="146" t="s">
        <v>304</v>
      </c>
      <c r="JE6" s="46" t="s">
        <v>15</v>
      </c>
      <c r="JF6" s="146" t="s">
        <v>305</v>
      </c>
      <c r="JG6" s="146" t="s">
        <v>304</v>
      </c>
      <c r="JH6" s="46" t="s">
        <v>15</v>
      </c>
      <c r="JI6" s="47" t="s">
        <v>303</v>
      </c>
      <c r="JJ6" s="47" t="s">
        <v>304</v>
      </c>
      <c r="JK6" s="338"/>
      <c r="JL6" s="146" t="s">
        <v>303</v>
      </c>
      <c r="JM6" s="146" t="s">
        <v>304</v>
      </c>
      <c r="JN6" s="46" t="s">
        <v>15</v>
      </c>
      <c r="JO6" s="146" t="s">
        <v>305</v>
      </c>
      <c r="JP6" s="146" t="s">
        <v>304</v>
      </c>
      <c r="JQ6" s="46" t="s">
        <v>15</v>
      </c>
      <c r="JR6" s="47" t="s">
        <v>303</v>
      </c>
      <c r="JS6" s="47" t="s">
        <v>304</v>
      </c>
      <c r="JT6" s="359"/>
      <c r="JU6" s="146" t="s">
        <v>303</v>
      </c>
      <c r="JV6" s="146" t="s">
        <v>304</v>
      </c>
      <c r="JW6" s="46" t="s">
        <v>15</v>
      </c>
      <c r="JX6" s="146" t="s">
        <v>305</v>
      </c>
      <c r="JY6" s="146" t="s">
        <v>304</v>
      </c>
      <c r="JZ6" s="46" t="s">
        <v>15</v>
      </c>
      <c r="KA6" s="47" t="s">
        <v>303</v>
      </c>
      <c r="KB6" s="47" t="s">
        <v>304</v>
      </c>
      <c r="KC6" s="338"/>
      <c r="KD6" s="354"/>
      <c r="KE6" s="354"/>
      <c r="KF6" s="146" t="s">
        <v>303</v>
      </c>
      <c r="KG6" s="146" t="s">
        <v>304</v>
      </c>
      <c r="KH6" s="46" t="s">
        <v>15</v>
      </c>
      <c r="KI6" s="146" t="s">
        <v>305</v>
      </c>
      <c r="KJ6" s="146" t="s">
        <v>304</v>
      </c>
      <c r="KK6" s="46" t="s">
        <v>15</v>
      </c>
      <c r="KL6" s="47" t="s">
        <v>303</v>
      </c>
      <c r="KM6" s="47" t="s">
        <v>304</v>
      </c>
      <c r="KN6" s="338"/>
      <c r="KO6" s="146" t="s">
        <v>303</v>
      </c>
      <c r="KP6" s="146" t="s">
        <v>304</v>
      </c>
      <c r="KQ6" s="46" t="s">
        <v>15</v>
      </c>
      <c r="KR6" s="146" t="s">
        <v>305</v>
      </c>
      <c r="KS6" s="146" t="s">
        <v>304</v>
      </c>
      <c r="KT6" s="46" t="s">
        <v>15</v>
      </c>
      <c r="KU6" s="47" t="s">
        <v>303</v>
      </c>
      <c r="KV6" s="47" t="s">
        <v>304</v>
      </c>
      <c r="KW6" s="359"/>
      <c r="KX6" s="146" t="s">
        <v>303</v>
      </c>
      <c r="KY6" s="146" t="s">
        <v>304</v>
      </c>
      <c r="KZ6" s="46" t="s">
        <v>15</v>
      </c>
      <c r="LA6" s="146" t="s">
        <v>305</v>
      </c>
      <c r="LB6" s="146" t="s">
        <v>304</v>
      </c>
      <c r="LC6" s="46" t="s">
        <v>15</v>
      </c>
      <c r="LD6" s="47" t="s">
        <v>303</v>
      </c>
      <c r="LE6" s="47" t="s">
        <v>304</v>
      </c>
      <c r="LF6" s="338"/>
      <c r="LG6" s="354"/>
      <c r="LH6" s="354"/>
      <c r="LI6" s="146" t="s">
        <v>303</v>
      </c>
      <c r="LJ6" s="146" t="s">
        <v>304</v>
      </c>
      <c r="LK6" s="46" t="s">
        <v>15</v>
      </c>
      <c r="LL6" s="146" t="s">
        <v>305</v>
      </c>
      <c r="LM6" s="146" t="s">
        <v>304</v>
      </c>
      <c r="LN6" s="46" t="s">
        <v>15</v>
      </c>
      <c r="LO6" s="47" t="s">
        <v>303</v>
      </c>
      <c r="LP6" s="47" t="s">
        <v>304</v>
      </c>
      <c r="LQ6" s="338"/>
      <c r="LR6" s="146" t="s">
        <v>303</v>
      </c>
      <c r="LS6" s="146" t="s">
        <v>304</v>
      </c>
      <c r="LT6" s="46" t="s">
        <v>15</v>
      </c>
      <c r="LU6" s="146" t="s">
        <v>305</v>
      </c>
      <c r="LV6" s="146" t="s">
        <v>304</v>
      </c>
      <c r="LW6" s="46" t="s">
        <v>15</v>
      </c>
      <c r="LX6" s="47" t="s">
        <v>303</v>
      </c>
      <c r="LY6" s="47" t="s">
        <v>304</v>
      </c>
      <c r="LZ6" s="359"/>
      <c r="MA6" s="146" t="s">
        <v>303</v>
      </c>
      <c r="MB6" s="146" t="s">
        <v>304</v>
      </c>
      <c r="MC6" s="46" t="s">
        <v>15</v>
      </c>
      <c r="MD6" s="146" t="s">
        <v>305</v>
      </c>
      <c r="ME6" s="146" t="s">
        <v>304</v>
      </c>
      <c r="MF6" s="46" t="s">
        <v>15</v>
      </c>
      <c r="MG6" s="47" t="s">
        <v>303</v>
      </c>
      <c r="MH6" s="47" t="s">
        <v>304</v>
      </c>
      <c r="MI6" s="338"/>
      <c r="MJ6" s="354"/>
      <c r="MK6" s="354"/>
      <c r="ML6" s="146" t="s">
        <v>303</v>
      </c>
      <c r="MM6" s="146" t="s">
        <v>304</v>
      </c>
      <c r="MN6" s="46" t="s">
        <v>15</v>
      </c>
      <c r="MO6" s="146" t="s">
        <v>305</v>
      </c>
      <c r="MP6" s="146" t="s">
        <v>304</v>
      </c>
      <c r="MQ6" s="46" t="s">
        <v>15</v>
      </c>
      <c r="MR6" s="47" t="s">
        <v>303</v>
      </c>
      <c r="MS6" s="47" t="s">
        <v>304</v>
      </c>
      <c r="MT6" s="338"/>
      <c r="MU6" s="146" t="s">
        <v>303</v>
      </c>
      <c r="MV6" s="146" t="s">
        <v>304</v>
      </c>
      <c r="MW6" s="46" t="s">
        <v>15</v>
      </c>
      <c r="MX6" s="146" t="s">
        <v>305</v>
      </c>
      <c r="MY6" s="146" t="s">
        <v>304</v>
      </c>
      <c r="MZ6" s="46" t="s">
        <v>15</v>
      </c>
      <c r="NA6" s="47" t="s">
        <v>303</v>
      </c>
      <c r="NB6" s="47" t="s">
        <v>304</v>
      </c>
      <c r="NC6" s="359"/>
      <c r="ND6" s="146" t="s">
        <v>303</v>
      </c>
      <c r="NE6" s="146" t="s">
        <v>304</v>
      </c>
      <c r="NF6" s="46" t="s">
        <v>15</v>
      </c>
      <c r="NG6" s="146" t="s">
        <v>305</v>
      </c>
      <c r="NH6" s="146" t="s">
        <v>304</v>
      </c>
      <c r="NI6" s="46" t="s">
        <v>15</v>
      </c>
      <c r="NJ6" s="47" t="s">
        <v>303</v>
      </c>
      <c r="NK6" s="47" t="s">
        <v>304</v>
      </c>
      <c r="NL6" s="338"/>
      <c r="NM6" s="354"/>
      <c r="NN6" s="354"/>
      <c r="NO6" s="146" t="s">
        <v>303</v>
      </c>
      <c r="NP6" s="146" t="s">
        <v>304</v>
      </c>
      <c r="NQ6" s="46" t="s">
        <v>15</v>
      </c>
      <c r="NR6" s="146" t="s">
        <v>305</v>
      </c>
      <c r="NS6" s="146" t="s">
        <v>304</v>
      </c>
      <c r="NT6" s="46" t="s">
        <v>15</v>
      </c>
      <c r="NU6" s="47" t="s">
        <v>303</v>
      </c>
      <c r="NV6" s="47" t="s">
        <v>304</v>
      </c>
      <c r="NW6" s="338"/>
      <c r="NX6" s="146" t="s">
        <v>303</v>
      </c>
      <c r="NY6" s="146" t="s">
        <v>304</v>
      </c>
      <c r="NZ6" s="46" t="s">
        <v>15</v>
      </c>
      <c r="OA6" s="146" t="s">
        <v>305</v>
      </c>
      <c r="OB6" s="146" t="s">
        <v>304</v>
      </c>
      <c r="OC6" s="46" t="s">
        <v>15</v>
      </c>
      <c r="OD6" s="47" t="s">
        <v>303</v>
      </c>
      <c r="OE6" s="47" t="s">
        <v>304</v>
      </c>
      <c r="OF6" s="359"/>
      <c r="OG6" s="146" t="s">
        <v>303</v>
      </c>
      <c r="OH6" s="146" t="s">
        <v>304</v>
      </c>
      <c r="OI6" s="46" t="s">
        <v>15</v>
      </c>
      <c r="OJ6" s="146" t="s">
        <v>305</v>
      </c>
      <c r="OK6" s="146" t="s">
        <v>304</v>
      </c>
      <c r="OL6" s="46" t="s">
        <v>15</v>
      </c>
      <c r="OM6" s="47" t="s">
        <v>303</v>
      </c>
      <c r="ON6" s="47" t="s">
        <v>304</v>
      </c>
      <c r="OO6" s="338"/>
      <c r="OP6" s="354"/>
      <c r="OQ6" s="354"/>
      <c r="OR6" s="147" t="s">
        <v>27</v>
      </c>
      <c r="OS6" s="148" t="s">
        <v>149</v>
      </c>
      <c r="OT6" s="149" t="s">
        <v>150</v>
      </c>
      <c r="OU6" s="150" t="s">
        <v>28</v>
      </c>
      <c r="OV6" s="151" t="s">
        <v>29</v>
      </c>
      <c r="OW6" s="152" t="s">
        <v>15</v>
      </c>
      <c r="OX6" s="153" t="s">
        <v>27</v>
      </c>
      <c r="OY6" s="148" t="s">
        <v>149</v>
      </c>
      <c r="OZ6" s="149" t="s">
        <v>150</v>
      </c>
      <c r="PA6" s="150" t="s">
        <v>28</v>
      </c>
      <c r="PB6" s="151" t="s">
        <v>29</v>
      </c>
      <c r="PC6" s="152" t="s">
        <v>15</v>
      </c>
      <c r="PD6" s="153" t="s">
        <v>27</v>
      </c>
      <c r="PE6" s="148" t="s">
        <v>149</v>
      </c>
      <c r="PF6" s="149" t="s">
        <v>150</v>
      </c>
      <c r="PG6" s="150" t="s">
        <v>28</v>
      </c>
      <c r="PH6" s="151" t="s">
        <v>29</v>
      </c>
      <c r="PI6" s="152" t="s">
        <v>15</v>
      </c>
      <c r="PJ6" s="153" t="s">
        <v>27</v>
      </c>
      <c r="PK6" s="148" t="s">
        <v>149</v>
      </c>
      <c r="PL6" s="149" t="s">
        <v>150</v>
      </c>
      <c r="PM6" s="150" t="s">
        <v>28</v>
      </c>
      <c r="PN6" s="151" t="s">
        <v>29</v>
      </c>
      <c r="PO6" s="154" t="s">
        <v>15</v>
      </c>
      <c r="PP6" s="153" t="s">
        <v>27</v>
      </c>
      <c r="PQ6" s="148" t="s">
        <v>149</v>
      </c>
      <c r="PR6" s="149" t="s">
        <v>150</v>
      </c>
      <c r="PS6" s="150" t="s">
        <v>28</v>
      </c>
      <c r="PT6" s="151" t="s">
        <v>29</v>
      </c>
      <c r="PU6" s="433"/>
      <c r="PV6" s="155" t="s">
        <v>32</v>
      </c>
      <c r="PW6" s="156" t="s">
        <v>33</v>
      </c>
      <c r="PX6" s="156" t="s">
        <v>34</v>
      </c>
      <c r="PY6" s="157" t="s">
        <v>15</v>
      </c>
      <c r="PZ6" s="155" t="s">
        <v>32</v>
      </c>
      <c r="QA6" s="156" t="s">
        <v>33</v>
      </c>
      <c r="QB6" s="156" t="s">
        <v>34</v>
      </c>
      <c r="QC6" s="157" t="s">
        <v>15</v>
      </c>
      <c r="QD6" s="155" t="s">
        <v>32</v>
      </c>
      <c r="QE6" s="156" t="s">
        <v>33</v>
      </c>
      <c r="QF6" s="156" t="s">
        <v>34</v>
      </c>
      <c r="QG6" s="157" t="s">
        <v>15</v>
      </c>
      <c r="QH6" s="155" t="s">
        <v>32</v>
      </c>
      <c r="QI6" s="156" t="s">
        <v>33</v>
      </c>
      <c r="QJ6" s="158" t="s">
        <v>34</v>
      </c>
      <c r="QK6" s="440"/>
      <c r="QL6" s="431"/>
      <c r="QM6" s="431"/>
      <c r="QN6" s="431"/>
      <c r="QO6" s="431"/>
      <c r="QP6" s="431"/>
    </row>
    <row r="7" spans="1:458" ht="14.95" customHeight="1" x14ac:dyDescent="0.3">
      <c r="A7" s="385"/>
      <c r="B7" s="159">
        <f>'GF &amp; SF'!C17</f>
        <v>0</v>
      </c>
      <c r="C7" s="159">
        <f>'GF &amp; SF'!D17</f>
        <v>0</v>
      </c>
      <c r="D7" s="159">
        <f>'GF &amp; SF'!E17</f>
        <v>0</v>
      </c>
      <c r="E7" s="159">
        <f>'GF &amp; SF'!F17</f>
        <v>0</v>
      </c>
      <c r="F7" s="159">
        <f>'GF &amp; SF'!G17</f>
        <v>0</v>
      </c>
      <c r="G7" s="159">
        <f>'GF &amp; SF'!H17</f>
        <v>0</v>
      </c>
      <c r="H7" s="159">
        <f>'GF &amp; SF'!I17</f>
        <v>0</v>
      </c>
      <c r="I7" s="159">
        <f>'GF &amp; SF'!J17</f>
        <v>0</v>
      </c>
      <c r="J7" s="159">
        <f>'GF &amp; SF'!K17</f>
        <v>0</v>
      </c>
      <c r="K7" s="159">
        <f>'GF &amp; SF'!L17</f>
        <v>0</v>
      </c>
      <c r="L7" s="159">
        <f>'GF &amp; SF'!M17</f>
        <v>0</v>
      </c>
      <c r="M7" s="159">
        <f>'GF &amp; SF'!N17</f>
        <v>0</v>
      </c>
      <c r="N7" s="159">
        <f>'GF &amp; SF'!O17</f>
        <v>0</v>
      </c>
      <c r="O7" s="159">
        <f>'GF &amp; SF'!P17</f>
        <v>0</v>
      </c>
      <c r="P7" s="159">
        <f>'GF &amp; SF'!Q17</f>
        <v>0</v>
      </c>
      <c r="Q7" s="159">
        <f>'GF &amp; SF'!R17</f>
        <v>0</v>
      </c>
      <c r="R7" s="159">
        <f>'GF &amp; SF'!S17</f>
        <v>0</v>
      </c>
      <c r="S7" s="159">
        <f>'GF &amp; SF'!T17</f>
        <v>0</v>
      </c>
      <c r="T7" s="159">
        <f>'GF &amp; SF'!U17</f>
        <v>0</v>
      </c>
      <c r="U7" s="159">
        <f>'GF &amp; SF'!V17</f>
        <v>0</v>
      </c>
      <c r="V7" s="159">
        <f>'GF &amp; SF'!W17</f>
        <v>0</v>
      </c>
      <c r="W7" s="159">
        <f>'GF &amp; SF'!X17</f>
        <v>2.9149312300000001</v>
      </c>
      <c r="X7" s="159">
        <f>'GF &amp; SF'!Y17</f>
        <v>0</v>
      </c>
      <c r="Y7" s="159">
        <f>'GF &amp; SF'!Z17</f>
        <v>2.9149312300000001</v>
      </c>
      <c r="Z7" s="159">
        <f>'GF &amp; SF'!AA17</f>
        <v>2.9149312300000001</v>
      </c>
      <c r="AA7" s="159">
        <f>'GF &amp; SF'!AB17</f>
        <v>0</v>
      </c>
      <c r="AB7" s="159">
        <f>'GF &amp; SF'!AC17</f>
        <v>2.9149312300000001</v>
      </c>
      <c r="AC7" s="159">
        <f>'GF &amp; SF'!AD17</f>
        <v>0.61312500000000003</v>
      </c>
      <c r="AD7" s="159">
        <f>'GF &amp; SF'!AE17</f>
        <v>0</v>
      </c>
      <c r="AE7" s="160">
        <f>'GF &amp; SF'!C18</f>
        <v>1</v>
      </c>
      <c r="AF7" s="160">
        <f>'GF &amp; SF'!D18</f>
        <v>0</v>
      </c>
      <c r="AG7" s="160">
        <f>'GF &amp; SF'!E18</f>
        <v>1</v>
      </c>
      <c r="AH7" s="160">
        <f>'GF &amp; SF'!F18</f>
        <v>2</v>
      </c>
      <c r="AI7" s="160">
        <f>'GF &amp; SF'!G18</f>
        <v>0</v>
      </c>
      <c r="AJ7" s="160">
        <f>'GF &amp; SF'!H18</f>
        <v>2</v>
      </c>
      <c r="AK7" s="160">
        <f>'GF &amp; SF'!I18</f>
        <v>3</v>
      </c>
      <c r="AL7" s="160">
        <f>'GF &amp; SF'!J18</f>
        <v>0</v>
      </c>
      <c r="AM7" s="160">
        <f>'GF &amp; SF'!K18</f>
        <v>3</v>
      </c>
      <c r="AN7" s="160">
        <f>'GF &amp; SF'!L18</f>
        <v>20</v>
      </c>
      <c r="AO7" s="160">
        <f>'GF &amp; SF'!M18</f>
        <v>0</v>
      </c>
      <c r="AP7" s="160">
        <f>'GF &amp; SF'!N18</f>
        <v>20</v>
      </c>
      <c r="AQ7" s="160">
        <f>'GF &amp; SF'!O18</f>
        <v>163</v>
      </c>
      <c r="AR7" s="160">
        <f>'GF &amp; SF'!P18</f>
        <v>0</v>
      </c>
      <c r="AS7" s="160">
        <f>'GF &amp; SF'!Q18</f>
        <v>163</v>
      </c>
      <c r="AT7" s="160">
        <f>'GF &amp; SF'!R18</f>
        <v>183</v>
      </c>
      <c r="AU7" s="160">
        <f>'GF &amp; SF'!S18</f>
        <v>0</v>
      </c>
      <c r="AV7" s="160">
        <f>'GF &amp; SF'!T18</f>
        <v>183</v>
      </c>
      <c r="AW7" s="160">
        <f>'GF &amp; SF'!U18</f>
        <v>62.458506189999994</v>
      </c>
      <c r="AX7" s="160">
        <f>'GF &amp; SF'!V18</f>
        <v>0</v>
      </c>
      <c r="AY7" s="160">
        <f>'GF &amp; SF'!W18</f>
        <v>62.458506189999994</v>
      </c>
      <c r="AZ7" s="160">
        <f>'GF &amp; SF'!X18</f>
        <v>444.20118130999998</v>
      </c>
      <c r="BA7" s="160">
        <f>'GF &amp; SF'!Y18</f>
        <v>114.98275229000001</v>
      </c>
      <c r="BB7" s="160">
        <f>'GF &amp; SF'!Z18</f>
        <v>559.18393360000005</v>
      </c>
      <c r="BC7" s="160">
        <f>'GF &amp; SF'!AA18</f>
        <v>506.65968749999996</v>
      </c>
      <c r="BD7" s="160">
        <f>'GF &amp; SF'!AB18</f>
        <v>114.98275229000001</v>
      </c>
      <c r="BE7" s="160">
        <f>'GF &amp; SF'!AC18</f>
        <v>621.64243979000003</v>
      </c>
      <c r="BF7" s="160">
        <f>'GF &amp; SF'!AD18</f>
        <v>51.056626839999993</v>
      </c>
      <c r="BG7" s="160">
        <f>'GF &amp; SF'!AE18</f>
        <v>0</v>
      </c>
      <c r="BH7" s="160">
        <f>'GF &amp; SF'!C19</f>
        <v>0</v>
      </c>
      <c r="BI7" s="160">
        <f>'GF &amp; SF'!D19</f>
        <v>0</v>
      </c>
      <c r="BJ7" s="160">
        <f>'GF &amp; SF'!E19</f>
        <v>0</v>
      </c>
      <c r="BK7" s="160">
        <f>'GF &amp; SF'!F19</f>
        <v>0</v>
      </c>
      <c r="BL7" s="160">
        <f>'GF &amp; SF'!G19</f>
        <v>0</v>
      </c>
      <c r="BM7" s="160">
        <f>'GF &amp; SF'!H19</f>
        <v>0</v>
      </c>
      <c r="BN7" s="160">
        <f>'GF &amp; SF'!I19</f>
        <v>0</v>
      </c>
      <c r="BO7" s="160">
        <f>'GF &amp; SF'!J19</f>
        <v>0</v>
      </c>
      <c r="BP7" s="160">
        <f>'GF &amp; SF'!K19</f>
        <v>0</v>
      </c>
      <c r="BQ7" s="160">
        <f>'GF &amp; SF'!L19</f>
        <v>0</v>
      </c>
      <c r="BR7" s="160">
        <f>'GF &amp; SF'!M19</f>
        <v>0</v>
      </c>
      <c r="BS7" s="160">
        <f>'GF &amp; SF'!N19</f>
        <v>0</v>
      </c>
      <c r="BT7" s="160">
        <f>'GF &amp; SF'!O19</f>
        <v>0</v>
      </c>
      <c r="BU7" s="160">
        <f>'GF &amp; SF'!P19</f>
        <v>0</v>
      </c>
      <c r="BV7" s="160">
        <f>'GF &amp; SF'!Q19</f>
        <v>0</v>
      </c>
      <c r="BW7" s="160">
        <f>'GF &amp; SF'!R19</f>
        <v>0</v>
      </c>
      <c r="BX7" s="160">
        <f>'GF &amp; SF'!S19</f>
        <v>0</v>
      </c>
      <c r="BY7" s="160">
        <f>'GF &amp; SF'!T19</f>
        <v>0</v>
      </c>
      <c r="BZ7" s="160">
        <f>'GF &amp; SF'!U19</f>
        <v>0</v>
      </c>
      <c r="CA7" s="160">
        <f>'GF &amp; SF'!V19</f>
        <v>0</v>
      </c>
      <c r="CB7" s="160">
        <f>'GF &amp; SF'!W19</f>
        <v>0</v>
      </c>
      <c r="CC7" s="160">
        <f>'GF &amp; SF'!X19</f>
        <v>0</v>
      </c>
      <c r="CD7" s="160">
        <f>'GF &amp; SF'!Y19</f>
        <v>0</v>
      </c>
      <c r="CE7" s="160">
        <f>'GF &amp; SF'!Z19</f>
        <v>0</v>
      </c>
      <c r="CF7" s="160">
        <f>'GF &amp; SF'!AA19</f>
        <v>0</v>
      </c>
      <c r="CG7" s="160">
        <f>'GF &amp; SF'!AB19</f>
        <v>0</v>
      </c>
      <c r="CH7" s="160">
        <f>'GF &amp; SF'!AC19</f>
        <v>0</v>
      </c>
      <c r="CI7" s="160">
        <f>'GF &amp; SF'!AD19</f>
        <v>0</v>
      </c>
      <c r="CJ7" s="160">
        <f>'GF &amp; SF'!AE19</f>
        <v>0</v>
      </c>
      <c r="CK7" s="160">
        <f>'GF &amp; SF'!C20</f>
        <v>0</v>
      </c>
      <c r="CL7" s="160">
        <f>'GF &amp; SF'!D20</f>
        <v>0</v>
      </c>
      <c r="CM7" s="160">
        <f>'GF &amp; SF'!E20</f>
        <v>0</v>
      </c>
      <c r="CN7" s="160">
        <f>'GF &amp; SF'!F20</f>
        <v>1</v>
      </c>
      <c r="CO7" s="160">
        <f>'GF &amp; SF'!G20</f>
        <v>0</v>
      </c>
      <c r="CP7" s="160">
        <f>'GF &amp; SF'!H20</f>
        <v>1</v>
      </c>
      <c r="CQ7" s="160">
        <f>'GF &amp; SF'!I20</f>
        <v>1</v>
      </c>
      <c r="CR7" s="160">
        <f>'GF &amp; SF'!J20</f>
        <v>0</v>
      </c>
      <c r="CS7" s="160">
        <f>'GF &amp; SF'!K20</f>
        <v>1</v>
      </c>
      <c r="CT7" s="160">
        <f>'GF &amp; SF'!L20</f>
        <v>0</v>
      </c>
      <c r="CU7" s="160">
        <f>'GF &amp; SF'!M20</f>
        <v>0</v>
      </c>
      <c r="CV7" s="160">
        <f>'GF &amp; SF'!N20</f>
        <v>0</v>
      </c>
      <c r="CW7" s="160">
        <f>'GF &amp; SF'!O20</f>
        <v>7</v>
      </c>
      <c r="CX7" s="160">
        <f>'GF &amp; SF'!P20</f>
        <v>0</v>
      </c>
      <c r="CY7" s="160">
        <f>'GF &amp; SF'!Q20</f>
        <v>7</v>
      </c>
      <c r="CZ7" s="160">
        <f>'GF &amp; SF'!R20</f>
        <v>7</v>
      </c>
      <c r="DA7" s="160">
        <f>'GF &amp; SF'!S20</f>
        <v>0</v>
      </c>
      <c r="DB7" s="160">
        <f>'GF &amp; SF'!T20</f>
        <v>7</v>
      </c>
      <c r="DC7" s="160">
        <f>'GF &amp; SF'!U20</f>
        <v>0</v>
      </c>
      <c r="DD7" s="160">
        <f>'GF &amp; SF'!V20</f>
        <v>0</v>
      </c>
      <c r="DE7" s="160">
        <f>'GF &amp; SF'!W20</f>
        <v>0</v>
      </c>
      <c r="DF7" s="160">
        <f>'GF &amp; SF'!X20</f>
        <v>103.74470547999999</v>
      </c>
      <c r="DG7" s="160">
        <f>'GF &amp; SF'!Y20</f>
        <v>0</v>
      </c>
      <c r="DH7" s="160">
        <f>'GF &amp; SF'!Z20</f>
        <v>103.74470547999999</v>
      </c>
      <c r="DI7" s="160">
        <f>'GF &amp; SF'!AA20</f>
        <v>103.74470547999999</v>
      </c>
      <c r="DJ7" s="160">
        <f>'GF &amp; SF'!AB20</f>
        <v>0</v>
      </c>
      <c r="DK7" s="160">
        <f>'GF &amp; SF'!AC20</f>
        <v>103.74470547999999</v>
      </c>
      <c r="DL7" s="160">
        <f>'GF &amp; SF'!AD20</f>
        <v>10.2417973</v>
      </c>
      <c r="DM7" s="160">
        <f>'GF &amp; SF'!AE20</f>
        <v>0</v>
      </c>
      <c r="DN7" s="160">
        <f>'GF &amp; SF'!C21</f>
        <v>0</v>
      </c>
      <c r="DO7" s="160">
        <f>'GF &amp; SF'!D21</f>
        <v>0</v>
      </c>
      <c r="DP7" s="160">
        <f>'GF &amp; SF'!E21</f>
        <v>0</v>
      </c>
      <c r="DQ7" s="160">
        <f>'GF &amp; SF'!F21</f>
        <v>0</v>
      </c>
      <c r="DR7" s="160">
        <f>'GF &amp; SF'!G21</f>
        <v>0</v>
      </c>
      <c r="DS7" s="160">
        <f>'GF &amp; SF'!H21</f>
        <v>0</v>
      </c>
      <c r="DT7" s="160">
        <f>'GF &amp; SF'!I21</f>
        <v>0</v>
      </c>
      <c r="DU7" s="160">
        <f>'GF &amp; SF'!J21</f>
        <v>0</v>
      </c>
      <c r="DV7" s="160">
        <f>'GF &amp; SF'!K21</f>
        <v>0</v>
      </c>
      <c r="DW7" s="160">
        <f>'GF &amp; SF'!L21</f>
        <v>0</v>
      </c>
      <c r="DX7" s="160">
        <f>'GF &amp; SF'!M21</f>
        <v>0</v>
      </c>
      <c r="DY7" s="160">
        <f>'GF &amp; SF'!N21</f>
        <v>0</v>
      </c>
      <c r="DZ7" s="160">
        <f>'GF &amp; SF'!O21</f>
        <v>0</v>
      </c>
      <c r="EA7" s="160">
        <f>'GF &amp; SF'!P21</f>
        <v>0</v>
      </c>
      <c r="EB7" s="160">
        <f>'GF &amp; SF'!Q21</f>
        <v>0</v>
      </c>
      <c r="EC7" s="160">
        <f>'GF &amp; SF'!R21</f>
        <v>0</v>
      </c>
      <c r="ED7" s="160">
        <f>'GF &amp; SF'!S21</f>
        <v>0</v>
      </c>
      <c r="EE7" s="160">
        <f>'GF &amp; SF'!T21</f>
        <v>0</v>
      </c>
      <c r="EF7" s="160">
        <f>'GF &amp; SF'!U21</f>
        <v>0</v>
      </c>
      <c r="EG7" s="160">
        <f>'GF &amp; SF'!V21</f>
        <v>0</v>
      </c>
      <c r="EH7" s="160">
        <f>'GF &amp; SF'!W21</f>
        <v>0</v>
      </c>
      <c r="EI7" s="160">
        <f>'GF &amp; SF'!X21</f>
        <v>5.21090812</v>
      </c>
      <c r="EJ7" s="160">
        <f>'GF &amp; SF'!Y21</f>
        <v>0</v>
      </c>
      <c r="EK7" s="160">
        <f>'GF &amp; SF'!Z21</f>
        <v>5.21090812</v>
      </c>
      <c r="EL7" s="160">
        <f>'GF &amp; SF'!AA21</f>
        <v>5.21090812</v>
      </c>
      <c r="EM7" s="160">
        <f>'GF &amp; SF'!AB21</f>
        <v>0</v>
      </c>
      <c r="EN7" s="160">
        <f>'GF &amp; SF'!AC21</f>
        <v>5.21090812</v>
      </c>
      <c r="EO7" s="160">
        <f>'GF &amp; SF'!AD21</f>
        <v>0.69059532000000001</v>
      </c>
      <c r="EP7" s="160">
        <f>'GF &amp; SF'!AE21</f>
        <v>0</v>
      </c>
      <c r="EQ7" s="160">
        <f>'GF &amp; SF'!C22</f>
        <v>0</v>
      </c>
      <c r="ER7" s="160">
        <f>'GF &amp; SF'!D22</f>
        <v>0</v>
      </c>
      <c r="ES7" s="160">
        <f>'GF &amp; SF'!E22</f>
        <v>0</v>
      </c>
      <c r="ET7" s="160">
        <f>'GF &amp; SF'!F22</f>
        <v>1</v>
      </c>
      <c r="EU7" s="160">
        <f>'GF &amp; SF'!G22</f>
        <v>0</v>
      </c>
      <c r="EV7" s="160">
        <f>'GF &amp; SF'!H22</f>
        <v>1</v>
      </c>
      <c r="EW7" s="160">
        <f>'GF &amp; SF'!I22</f>
        <v>1</v>
      </c>
      <c r="EX7" s="160">
        <f>'GF &amp; SF'!J22</f>
        <v>0</v>
      </c>
      <c r="EY7" s="160">
        <f>'GF &amp; SF'!K22</f>
        <v>1</v>
      </c>
      <c r="EZ7" s="160">
        <f>'GF &amp; SF'!L22</f>
        <v>0</v>
      </c>
      <c r="FA7" s="160">
        <f>'GF &amp; SF'!M22</f>
        <v>0</v>
      </c>
      <c r="FB7" s="160">
        <f>'GF &amp; SF'!N22</f>
        <v>0</v>
      </c>
      <c r="FC7" s="160">
        <f>'GF &amp; SF'!O22</f>
        <v>2</v>
      </c>
      <c r="FD7" s="160">
        <f>'GF &amp; SF'!P22</f>
        <v>0</v>
      </c>
      <c r="FE7" s="160">
        <f>'GF &amp; SF'!Q22</f>
        <v>2</v>
      </c>
      <c r="FF7" s="160">
        <f>'GF &amp; SF'!R22</f>
        <v>2</v>
      </c>
      <c r="FG7" s="160">
        <f>'GF &amp; SF'!S22</f>
        <v>0</v>
      </c>
      <c r="FH7" s="160">
        <f>'GF &amp; SF'!T22</f>
        <v>2</v>
      </c>
      <c r="FI7" s="160">
        <f>'GF &amp; SF'!U22</f>
        <v>4.5665399800000008</v>
      </c>
      <c r="FJ7" s="160">
        <f>'GF &amp; SF'!V22</f>
        <v>0</v>
      </c>
      <c r="FK7" s="160">
        <f>'GF &amp; SF'!W22</f>
        <v>4.5665399800000008</v>
      </c>
      <c r="FL7" s="160">
        <f>'GF &amp; SF'!X22</f>
        <v>215.98633532999997</v>
      </c>
      <c r="FM7" s="160">
        <f>'GF &amp; SF'!Y22</f>
        <v>3.0770727700000005</v>
      </c>
      <c r="FN7" s="160">
        <f>'GF &amp; SF'!Z22</f>
        <v>219.06340809999998</v>
      </c>
      <c r="FO7" s="160">
        <f>'GF &amp; SF'!AA22</f>
        <v>220.55287530999999</v>
      </c>
      <c r="FP7" s="160">
        <f>'GF &amp; SF'!AB22</f>
        <v>3.0770727700000005</v>
      </c>
      <c r="FQ7" s="160">
        <f>'GF &amp; SF'!AC22</f>
        <v>223.62994807999999</v>
      </c>
      <c r="FR7" s="160">
        <f>'GF &amp; SF'!AD22</f>
        <v>23.73854867</v>
      </c>
      <c r="FS7" s="160">
        <f>'GF &amp; SF'!AE22</f>
        <v>0</v>
      </c>
      <c r="FT7" s="160">
        <f>'GF &amp; SF'!C23</f>
        <v>0</v>
      </c>
      <c r="FU7" s="160">
        <f>'GF &amp; SF'!D23</f>
        <v>0</v>
      </c>
      <c r="FV7" s="160">
        <f>'GF &amp; SF'!E23</f>
        <v>0</v>
      </c>
      <c r="FW7" s="160">
        <f>'GF &amp; SF'!F23</f>
        <v>0</v>
      </c>
      <c r="FX7" s="160">
        <f>'GF &amp; SF'!G23</f>
        <v>0</v>
      </c>
      <c r="FY7" s="160">
        <f>'GF &amp; SF'!H23</f>
        <v>0</v>
      </c>
      <c r="FZ7" s="160">
        <f>'GF &amp; SF'!I23</f>
        <v>0</v>
      </c>
      <c r="GA7" s="160">
        <f>'GF &amp; SF'!J23</f>
        <v>0</v>
      </c>
      <c r="GB7" s="160">
        <f>'GF &amp; SF'!K23</f>
        <v>0</v>
      </c>
      <c r="GC7" s="160">
        <f>'GF &amp; SF'!L23</f>
        <v>0</v>
      </c>
      <c r="GD7" s="160">
        <f>'GF &amp; SF'!M23</f>
        <v>0</v>
      </c>
      <c r="GE7" s="160">
        <f>'GF &amp; SF'!N23</f>
        <v>0</v>
      </c>
      <c r="GF7" s="160">
        <f>'GF &amp; SF'!O23</f>
        <v>0</v>
      </c>
      <c r="GG7" s="160">
        <f>'GF &amp; SF'!P23</f>
        <v>0</v>
      </c>
      <c r="GH7" s="160">
        <f>'GF &amp; SF'!Q23</f>
        <v>0</v>
      </c>
      <c r="GI7" s="160">
        <f>'GF &amp; SF'!R23</f>
        <v>0</v>
      </c>
      <c r="GJ7" s="160">
        <f>'GF &amp; SF'!S23</f>
        <v>0</v>
      </c>
      <c r="GK7" s="160">
        <f>'GF &amp; SF'!T23</f>
        <v>0</v>
      </c>
      <c r="GL7" s="160">
        <f>'GF &amp; SF'!U23</f>
        <v>88.075906759999995</v>
      </c>
      <c r="GM7" s="160">
        <f>'GF &amp; SF'!V23</f>
        <v>0</v>
      </c>
      <c r="GN7" s="160">
        <f>'GF &amp; SF'!W23</f>
        <v>88.075906759999995</v>
      </c>
      <c r="GO7" s="160">
        <f>'GF &amp; SF'!X23</f>
        <v>37.494084919999999</v>
      </c>
      <c r="GP7" s="160">
        <f>'GF &amp; SF'!Y23</f>
        <v>0</v>
      </c>
      <c r="GQ7" s="160">
        <f>'GF &amp; SF'!Z23</f>
        <v>37.494084919999999</v>
      </c>
      <c r="GR7" s="160">
        <f>'GF &amp; SF'!AA23</f>
        <v>125.56999167999999</v>
      </c>
      <c r="GS7" s="160">
        <f>'GF &amp; SF'!AB23</f>
        <v>0</v>
      </c>
      <c r="GT7" s="160">
        <f>'GF &amp; SF'!AC23</f>
        <v>125.56999167999999</v>
      </c>
      <c r="GU7" s="160">
        <f>'GF &amp; SF'!AD23</f>
        <v>9.0394260000000006</v>
      </c>
      <c r="GV7" s="160">
        <f>'GF &amp; SF'!AE23</f>
        <v>0</v>
      </c>
      <c r="GW7" s="159">
        <f>'GF &amp; SF'!C24</f>
        <v>0</v>
      </c>
      <c r="GX7" s="159">
        <f>'GF &amp; SF'!D24</f>
        <v>0</v>
      </c>
      <c r="GY7" s="159">
        <f>'GF &amp; SF'!E24</f>
        <v>0</v>
      </c>
      <c r="GZ7" s="159">
        <f>'GF &amp; SF'!F24</f>
        <v>0</v>
      </c>
      <c r="HA7" s="159">
        <f>'GF &amp; SF'!G24</f>
        <v>0</v>
      </c>
      <c r="HB7" s="159">
        <f>'GF &amp; SF'!H24</f>
        <v>0</v>
      </c>
      <c r="HC7" s="159">
        <f>'GF &amp; SF'!I24</f>
        <v>0</v>
      </c>
      <c r="HD7" s="159">
        <f>'GF &amp; SF'!J24</f>
        <v>0</v>
      </c>
      <c r="HE7" s="159">
        <f>'GF &amp; SF'!K24</f>
        <v>0</v>
      </c>
      <c r="HF7" s="159">
        <f>'GF &amp; SF'!L24</f>
        <v>0</v>
      </c>
      <c r="HG7" s="159">
        <f>'GF &amp; SF'!M24</f>
        <v>0</v>
      </c>
      <c r="HH7" s="159">
        <f>'GF &amp; SF'!N24</f>
        <v>0</v>
      </c>
      <c r="HI7" s="159">
        <f>'GF &amp; SF'!O24</f>
        <v>0</v>
      </c>
      <c r="HJ7" s="159">
        <f>'GF &amp; SF'!P24</f>
        <v>0</v>
      </c>
      <c r="HK7" s="159">
        <f>'GF &amp; SF'!Q24</f>
        <v>0</v>
      </c>
      <c r="HL7" s="159">
        <f>'GF &amp; SF'!R24</f>
        <v>0</v>
      </c>
      <c r="HM7" s="159">
        <f>'GF &amp; SF'!S24</f>
        <v>0</v>
      </c>
      <c r="HN7" s="159">
        <f>'GF &amp; SF'!T24</f>
        <v>0</v>
      </c>
      <c r="HO7" s="159">
        <f>'GF &amp; SF'!U24</f>
        <v>22.578139960000001</v>
      </c>
      <c r="HP7" s="159">
        <f>'GF &amp; SF'!V24</f>
        <v>0</v>
      </c>
      <c r="HQ7" s="159">
        <f>'GF &amp; SF'!W24</f>
        <v>22.578139960000001</v>
      </c>
      <c r="HR7" s="159">
        <f>'GF &amp; SF'!X24</f>
        <v>99.948009060000004</v>
      </c>
      <c r="HS7" s="159">
        <f>'GF &amp; SF'!Y24</f>
        <v>0</v>
      </c>
      <c r="HT7" s="159">
        <f>'GF &amp; SF'!Z24</f>
        <v>99.948009060000004</v>
      </c>
      <c r="HU7" s="159">
        <f>'GF &amp; SF'!AA24</f>
        <v>122.52614902000001</v>
      </c>
      <c r="HV7" s="159">
        <f>'GF &amp; SF'!AB24</f>
        <v>0</v>
      </c>
      <c r="HW7" s="159">
        <f>'GF &amp; SF'!AC24</f>
        <v>122.52614902000001</v>
      </c>
      <c r="HX7" s="159">
        <f>'GF &amp; SF'!AD24</f>
        <v>20.894644</v>
      </c>
      <c r="HY7" s="159">
        <f>'GF &amp; SF'!AE24</f>
        <v>0</v>
      </c>
      <c r="HZ7" s="160">
        <f>'GF &amp; SF'!C25</f>
        <v>0</v>
      </c>
      <c r="IA7" s="160">
        <f>'GF &amp; SF'!D25</f>
        <v>0</v>
      </c>
      <c r="IB7" s="160">
        <f>'GF &amp; SF'!E25</f>
        <v>0</v>
      </c>
      <c r="IC7" s="160">
        <f>'GF &amp; SF'!F25</f>
        <v>0</v>
      </c>
      <c r="ID7" s="160">
        <f>'GF &amp; SF'!G25</f>
        <v>0</v>
      </c>
      <c r="IE7" s="160">
        <f>'GF &amp; SF'!H25</f>
        <v>0</v>
      </c>
      <c r="IF7" s="160">
        <f>'GF &amp; SF'!I25</f>
        <v>0</v>
      </c>
      <c r="IG7" s="160">
        <f>'GF &amp; SF'!J25</f>
        <v>0</v>
      </c>
      <c r="IH7" s="160">
        <f>'GF &amp; SF'!K25</f>
        <v>0</v>
      </c>
      <c r="II7" s="160">
        <f>'GF &amp; SF'!L25</f>
        <v>0</v>
      </c>
      <c r="IJ7" s="160">
        <f>'GF &amp; SF'!M25</f>
        <v>0</v>
      </c>
      <c r="IK7" s="160">
        <f>'GF &amp; SF'!N25</f>
        <v>0</v>
      </c>
      <c r="IL7" s="160">
        <f>'GF &amp; SF'!O25</f>
        <v>0</v>
      </c>
      <c r="IM7" s="160">
        <f>'GF &amp; SF'!P25</f>
        <v>0</v>
      </c>
      <c r="IN7" s="160">
        <f>'GF &amp; SF'!Q25</f>
        <v>0</v>
      </c>
      <c r="IO7" s="160">
        <f>'GF &amp; SF'!R25</f>
        <v>0</v>
      </c>
      <c r="IP7" s="160">
        <f>'GF &amp; SF'!S25</f>
        <v>0</v>
      </c>
      <c r="IQ7" s="160">
        <f>'GF &amp; SF'!T25</f>
        <v>0</v>
      </c>
      <c r="IR7" s="160">
        <f>'GF &amp; SF'!U25</f>
        <v>0</v>
      </c>
      <c r="IS7" s="160">
        <f>'GF &amp; SF'!V25</f>
        <v>0</v>
      </c>
      <c r="IT7" s="160">
        <f>'GF &amp; SF'!W25</f>
        <v>0</v>
      </c>
      <c r="IU7" s="160">
        <f>'GF &amp; SF'!X25</f>
        <v>0</v>
      </c>
      <c r="IV7" s="160">
        <f>'GF &amp; SF'!Y25</f>
        <v>0</v>
      </c>
      <c r="IW7" s="160">
        <f>'GF &amp; SF'!Z25</f>
        <v>0</v>
      </c>
      <c r="IX7" s="160">
        <f>'GF &amp; SF'!AA25</f>
        <v>0</v>
      </c>
      <c r="IY7" s="160">
        <f>'GF &amp; SF'!AB25</f>
        <v>0</v>
      </c>
      <c r="IZ7" s="160">
        <f>'GF &amp; SF'!AC25</f>
        <v>0</v>
      </c>
      <c r="JA7" s="160">
        <f>'GF &amp; SF'!AD25</f>
        <v>0</v>
      </c>
      <c r="JB7" s="160">
        <f>'GF &amp; SF'!AE25</f>
        <v>0</v>
      </c>
      <c r="JC7" s="160">
        <f>'GF &amp; SF'!C26</f>
        <v>0</v>
      </c>
      <c r="JD7" s="160">
        <f>'GF &amp; SF'!D26</f>
        <v>0</v>
      </c>
      <c r="JE7" s="160">
        <f>'GF &amp; SF'!E26</f>
        <v>0</v>
      </c>
      <c r="JF7" s="160">
        <f>'GF &amp; SF'!F26</f>
        <v>0</v>
      </c>
      <c r="JG7" s="160">
        <f>'GF &amp; SF'!G26</f>
        <v>0</v>
      </c>
      <c r="JH7" s="160">
        <f>'GF &amp; SF'!H26</f>
        <v>0</v>
      </c>
      <c r="JI7" s="160">
        <f>'GF &amp; SF'!I26</f>
        <v>0</v>
      </c>
      <c r="JJ7" s="160">
        <f>'GF &amp; SF'!J26</f>
        <v>0</v>
      </c>
      <c r="JK7" s="160">
        <f>'GF &amp; SF'!K26</f>
        <v>0</v>
      </c>
      <c r="JL7" s="160">
        <f>'GF &amp; SF'!L26</f>
        <v>0</v>
      </c>
      <c r="JM7" s="160">
        <f>'GF &amp; SF'!M26</f>
        <v>0</v>
      </c>
      <c r="JN7" s="160">
        <f>'GF &amp; SF'!N26</f>
        <v>0</v>
      </c>
      <c r="JO7" s="160">
        <f>'GF &amp; SF'!O26</f>
        <v>0</v>
      </c>
      <c r="JP7" s="160">
        <f>'GF &amp; SF'!P26</f>
        <v>0</v>
      </c>
      <c r="JQ7" s="160">
        <f>'GF &amp; SF'!Q26</f>
        <v>0</v>
      </c>
      <c r="JR7" s="160">
        <f>'GF &amp; SF'!R26</f>
        <v>0</v>
      </c>
      <c r="JS7" s="160">
        <f>'GF &amp; SF'!S26</f>
        <v>0</v>
      </c>
      <c r="JT7" s="160">
        <f>'GF &amp; SF'!T26</f>
        <v>0</v>
      </c>
      <c r="JU7" s="160">
        <f>'GF &amp; SF'!U26</f>
        <v>5.9905158799999993</v>
      </c>
      <c r="JV7" s="160">
        <f>'GF &amp; SF'!V26</f>
        <v>0.47680954000000003</v>
      </c>
      <c r="JW7" s="160">
        <f>'GF &amp; SF'!W26</f>
        <v>6.467325419999999</v>
      </c>
      <c r="JX7" s="160">
        <f>'GF &amp; SF'!X26</f>
        <v>5.78253094</v>
      </c>
      <c r="JY7" s="160">
        <f>'GF &amp; SF'!Y26</f>
        <v>1.8895130800000002</v>
      </c>
      <c r="JZ7" s="160">
        <f>'GF &amp; SF'!Z26</f>
        <v>7.6720440200000004</v>
      </c>
      <c r="KA7" s="160">
        <f>'GF &amp; SF'!AA26</f>
        <v>11.773046819999999</v>
      </c>
      <c r="KB7" s="160">
        <f>'GF &amp; SF'!AB26</f>
        <v>2.36632262</v>
      </c>
      <c r="KC7" s="160">
        <f>'GF &amp; SF'!AC26</f>
        <v>14.139369439999999</v>
      </c>
      <c r="KD7" s="160">
        <f>'GF &amp; SF'!AD26</f>
        <v>4.2623009799999991</v>
      </c>
      <c r="KE7" s="160">
        <f>'GF &amp; SF'!AE26</f>
        <v>0</v>
      </c>
      <c r="KF7" s="160">
        <f>'GF &amp; SF'!C27</f>
        <v>0</v>
      </c>
      <c r="KG7" s="160">
        <f>'GF &amp; SF'!D27</f>
        <v>0</v>
      </c>
      <c r="KH7" s="160">
        <f>'GF &amp; SF'!E27</f>
        <v>0</v>
      </c>
      <c r="KI7" s="160">
        <f>'GF &amp; SF'!F27</f>
        <v>0</v>
      </c>
      <c r="KJ7" s="160">
        <f>'GF &amp; SF'!G27</f>
        <v>0</v>
      </c>
      <c r="KK7" s="160">
        <f>'GF &amp; SF'!H27</f>
        <v>0</v>
      </c>
      <c r="KL7" s="160">
        <f>'GF &amp; SF'!I27</f>
        <v>0</v>
      </c>
      <c r="KM7" s="160">
        <f>'GF &amp; SF'!J27</f>
        <v>0</v>
      </c>
      <c r="KN7" s="160">
        <f>'GF &amp; SF'!K27</f>
        <v>0</v>
      </c>
      <c r="KO7" s="160">
        <f>'GF &amp; SF'!L27</f>
        <v>0</v>
      </c>
      <c r="KP7" s="160">
        <f>'GF &amp; SF'!M27</f>
        <v>0</v>
      </c>
      <c r="KQ7" s="160">
        <f>'GF &amp; SF'!N27</f>
        <v>0</v>
      </c>
      <c r="KR7" s="160">
        <f>'GF &amp; SF'!O27</f>
        <v>0</v>
      </c>
      <c r="KS7" s="160">
        <f>'GF &amp; SF'!P27</f>
        <v>0</v>
      </c>
      <c r="KT7" s="160">
        <f>'GF &amp; SF'!Q27</f>
        <v>0</v>
      </c>
      <c r="KU7" s="160">
        <f>'GF &amp; SF'!R27</f>
        <v>0</v>
      </c>
      <c r="KV7" s="160">
        <f>'GF &amp; SF'!S27</f>
        <v>0</v>
      </c>
      <c r="KW7" s="160">
        <f>'GF &amp; SF'!T27</f>
        <v>0</v>
      </c>
      <c r="KX7" s="160">
        <f>'GF &amp; SF'!U27</f>
        <v>0</v>
      </c>
      <c r="KY7" s="160">
        <f>'GF &amp; SF'!V27</f>
        <v>0</v>
      </c>
      <c r="KZ7" s="160">
        <f>'GF &amp; SF'!W27</f>
        <v>0</v>
      </c>
      <c r="LA7" s="160">
        <f>'GF &amp; SF'!X27</f>
        <v>0</v>
      </c>
      <c r="LB7" s="160">
        <f>'GF &amp; SF'!Y27</f>
        <v>0</v>
      </c>
      <c r="LC7" s="160">
        <f>'GF &amp; SF'!Z27</f>
        <v>0</v>
      </c>
      <c r="LD7" s="160">
        <f>'GF &amp; SF'!AA27</f>
        <v>0</v>
      </c>
      <c r="LE7" s="160">
        <f>'GF &amp; SF'!AB27</f>
        <v>0</v>
      </c>
      <c r="LF7" s="160">
        <f>'GF &amp; SF'!AC27</f>
        <v>0</v>
      </c>
      <c r="LG7" s="160">
        <f>'GF &amp; SF'!AD27</f>
        <v>0</v>
      </c>
      <c r="LH7" s="160">
        <f>'GF &amp; SF'!AE27</f>
        <v>0</v>
      </c>
      <c r="LI7" s="160">
        <f>'GF &amp; SF'!C28</f>
        <v>0</v>
      </c>
      <c r="LJ7" s="160">
        <f>'GF &amp; SF'!D28</f>
        <v>0</v>
      </c>
      <c r="LK7" s="160">
        <f>'GF &amp; SF'!E28</f>
        <v>0</v>
      </c>
      <c r="LL7" s="160">
        <f>'GF &amp; SF'!F28</f>
        <v>0</v>
      </c>
      <c r="LM7" s="160">
        <f>'GF &amp; SF'!G28</f>
        <v>0</v>
      </c>
      <c r="LN7" s="160">
        <f>'GF &amp; SF'!H28</f>
        <v>0</v>
      </c>
      <c r="LO7" s="160">
        <f>'GF &amp; SF'!I28</f>
        <v>0</v>
      </c>
      <c r="LP7" s="160">
        <f>'GF &amp; SF'!J28</f>
        <v>0</v>
      </c>
      <c r="LQ7" s="160">
        <f>'GF &amp; SF'!K28</f>
        <v>0</v>
      </c>
      <c r="LR7" s="160">
        <f>'GF &amp; SF'!L28</f>
        <v>0</v>
      </c>
      <c r="LS7" s="160">
        <f>'GF &amp; SF'!M28</f>
        <v>0</v>
      </c>
      <c r="LT7" s="160">
        <f>'GF &amp; SF'!N28</f>
        <v>0</v>
      </c>
      <c r="LU7" s="160">
        <f>'GF &amp; SF'!O28</f>
        <v>0</v>
      </c>
      <c r="LV7" s="160">
        <f>'GF &amp; SF'!P28</f>
        <v>0</v>
      </c>
      <c r="LW7" s="160">
        <f>'GF &amp; SF'!Q28</f>
        <v>0</v>
      </c>
      <c r="LX7" s="160">
        <f>'GF &amp; SF'!R28</f>
        <v>0</v>
      </c>
      <c r="LY7" s="160">
        <f>'GF &amp; SF'!S28</f>
        <v>0</v>
      </c>
      <c r="LZ7" s="160">
        <f>'GF &amp; SF'!T28</f>
        <v>0</v>
      </c>
      <c r="MA7" s="160">
        <f>'GF &amp; SF'!U28</f>
        <v>0</v>
      </c>
      <c r="MB7" s="160">
        <f>'GF &amp; SF'!V28</f>
        <v>0</v>
      </c>
      <c r="MC7" s="160">
        <f>'GF &amp; SF'!W28</f>
        <v>0</v>
      </c>
      <c r="MD7" s="160">
        <f>'GF &amp; SF'!X28</f>
        <v>0</v>
      </c>
      <c r="ME7" s="160">
        <f>'GF &amp; SF'!Y28</f>
        <v>0</v>
      </c>
      <c r="MF7" s="160">
        <f>'GF &amp; SF'!Z28</f>
        <v>0</v>
      </c>
      <c r="MG7" s="160">
        <f>'GF &amp; SF'!AA28</f>
        <v>0</v>
      </c>
      <c r="MH7" s="160">
        <f>'GF &amp; SF'!AB28</f>
        <v>0</v>
      </c>
      <c r="MI7" s="160">
        <f>'GF &amp; SF'!AC28</f>
        <v>0</v>
      </c>
      <c r="MJ7" s="160">
        <f>'GF &amp; SF'!AD28</f>
        <v>0</v>
      </c>
      <c r="MK7" s="160">
        <f>'GF &amp; SF'!AE28</f>
        <v>0</v>
      </c>
      <c r="ML7" s="160">
        <f>'GF &amp; SF'!C29</f>
        <v>0</v>
      </c>
      <c r="MM7" s="160">
        <f>'GF &amp; SF'!D29</f>
        <v>0</v>
      </c>
      <c r="MN7" s="160">
        <f>'GF &amp; SF'!E29</f>
        <v>0</v>
      </c>
      <c r="MO7" s="160">
        <f>'GF &amp; SF'!F29</f>
        <v>0</v>
      </c>
      <c r="MP7" s="160">
        <f>'GF &amp; SF'!G29</f>
        <v>0</v>
      </c>
      <c r="MQ7" s="160">
        <f>'GF &amp; SF'!H29</f>
        <v>0</v>
      </c>
      <c r="MR7" s="160">
        <f>'GF &amp; SF'!I29</f>
        <v>0</v>
      </c>
      <c r="MS7" s="160">
        <f>'GF &amp; SF'!J29</f>
        <v>0</v>
      </c>
      <c r="MT7" s="160">
        <f>'GF &amp; SF'!K29</f>
        <v>0</v>
      </c>
      <c r="MU7" s="160">
        <f>'GF &amp; SF'!L29</f>
        <v>0</v>
      </c>
      <c r="MV7" s="160">
        <f>'GF &amp; SF'!M29</f>
        <v>0</v>
      </c>
      <c r="MW7" s="160">
        <f>'GF &amp; SF'!N29</f>
        <v>0</v>
      </c>
      <c r="MX7" s="160">
        <f>'GF &amp; SF'!O29</f>
        <v>0</v>
      </c>
      <c r="MY7" s="160">
        <f>'GF &amp; SF'!P29</f>
        <v>0</v>
      </c>
      <c r="MZ7" s="160">
        <f>'GF &amp; SF'!Q29</f>
        <v>0</v>
      </c>
      <c r="NA7" s="160">
        <f>'GF &amp; SF'!R29</f>
        <v>0</v>
      </c>
      <c r="NB7" s="160">
        <f>'GF &amp; SF'!S29</f>
        <v>0</v>
      </c>
      <c r="NC7" s="160">
        <f>'GF &amp; SF'!T29</f>
        <v>0</v>
      </c>
      <c r="ND7" s="160">
        <f>'GF &amp; SF'!U29</f>
        <v>0</v>
      </c>
      <c r="NE7" s="160">
        <f>'GF &amp; SF'!V29</f>
        <v>0</v>
      </c>
      <c r="NF7" s="160">
        <f>'GF &amp; SF'!W29</f>
        <v>0</v>
      </c>
      <c r="NG7" s="160">
        <f>'GF &amp; SF'!X29</f>
        <v>0</v>
      </c>
      <c r="NH7" s="160">
        <f>'GF &amp; SF'!Y29</f>
        <v>0</v>
      </c>
      <c r="NI7" s="160">
        <f>'GF &amp; SF'!Z29</f>
        <v>0</v>
      </c>
      <c r="NJ7" s="160">
        <f>'GF &amp; SF'!AA29</f>
        <v>0</v>
      </c>
      <c r="NK7" s="160">
        <f>'GF &amp; SF'!AB29</f>
        <v>0</v>
      </c>
      <c r="NL7" s="160">
        <f>'GF &amp; SF'!AC29</f>
        <v>0</v>
      </c>
      <c r="NM7" s="160">
        <f>'GF &amp; SF'!AD29</f>
        <v>0</v>
      </c>
      <c r="NN7" s="160">
        <f>'GF &amp; SF'!AE29</f>
        <v>0</v>
      </c>
      <c r="NO7" s="160">
        <f>'GF &amp; SF'!C30</f>
        <v>0</v>
      </c>
      <c r="NP7" s="160">
        <f>'GF &amp; SF'!D30</f>
        <v>0</v>
      </c>
      <c r="NQ7" s="160">
        <f>'GF &amp; SF'!E30</f>
        <v>0</v>
      </c>
      <c r="NR7" s="160">
        <f>'GF &amp; SF'!F30</f>
        <v>0</v>
      </c>
      <c r="NS7" s="160">
        <f>'GF &amp; SF'!G30</f>
        <v>0</v>
      </c>
      <c r="NT7" s="160">
        <f>'GF &amp; SF'!H30</f>
        <v>0</v>
      </c>
      <c r="NU7" s="160">
        <f>'GF &amp; SF'!I30</f>
        <v>0</v>
      </c>
      <c r="NV7" s="160">
        <f>'GF &amp; SF'!J30</f>
        <v>0</v>
      </c>
      <c r="NW7" s="160">
        <f>'GF &amp; SF'!K30</f>
        <v>0</v>
      </c>
      <c r="NX7" s="160">
        <f>'GF &amp; SF'!L30</f>
        <v>0</v>
      </c>
      <c r="NY7" s="160">
        <f>'GF &amp; SF'!M30</f>
        <v>0</v>
      </c>
      <c r="NZ7" s="160">
        <f>'GF &amp; SF'!N30</f>
        <v>0</v>
      </c>
      <c r="OA7" s="160">
        <f>'GF &amp; SF'!O30</f>
        <v>0</v>
      </c>
      <c r="OB7" s="160">
        <f>'GF &amp; SF'!P30</f>
        <v>0</v>
      </c>
      <c r="OC7" s="160">
        <f>'GF &amp; SF'!Q30</f>
        <v>0</v>
      </c>
      <c r="OD7" s="160">
        <f>'GF &amp; SF'!R30</f>
        <v>0</v>
      </c>
      <c r="OE7" s="160">
        <f>'GF &amp; SF'!S30</f>
        <v>0</v>
      </c>
      <c r="OF7" s="160">
        <f>'GF &amp; SF'!T30</f>
        <v>0</v>
      </c>
      <c r="OG7" s="160">
        <f>'GF &amp; SF'!U30</f>
        <v>0</v>
      </c>
      <c r="OH7" s="160">
        <f>'GF &amp; SF'!V30</f>
        <v>0</v>
      </c>
      <c r="OI7" s="160">
        <f>'GF &amp; SF'!W30</f>
        <v>0</v>
      </c>
      <c r="OJ7" s="160">
        <f>'GF &amp; SF'!X30</f>
        <v>0</v>
      </c>
      <c r="OK7" s="160">
        <f>'GF &amp; SF'!Y30</f>
        <v>0</v>
      </c>
      <c r="OL7" s="160">
        <f>'GF &amp; SF'!Z30</f>
        <v>0</v>
      </c>
      <c r="OM7" s="160">
        <f>'GF &amp; SF'!AA30</f>
        <v>0</v>
      </c>
      <c r="ON7" s="160">
        <f>'GF &amp; SF'!AB30</f>
        <v>0</v>
      </c>
      <c r="OO7" s="160">
        <f>'GF &amp; SF'!AC30</f>
        <v>0</v>
      </c>
      <c r="OP7" s="160">
        <f>'GF &amp; SF'!AD30</f>
        <v>0</v>
      </c>
      <c r="OQ7" s="160">
        <f>'GF &amp; SF'!AE30</f>
        <v>0</v>
      </c>
      <c r="OR7" s="161">
        <f>'GF &amp; SF'!C53</f>
        <v>522</v>
      </c>
      <c r="OS7" s="161">
        <f>'GF &amp; SF'!D53</f>
        <v>2471</v>
      </c>
      <c r="OT7" s="161">
        <f>'GF &amp; SF'!E53</f>
        <v>30</v>
      </c>
      <c r="OU7" s="161">
        <f>'GF &amp; SF'!F53</f>
        <v>1928</v>
      </c>
      <c r="OV7" s="161">
        <f>'GF &amp; SF'!G53</f>
        <v>24</v>
      </c>
      <c r="OW7" s="161">
        <f>'GF &amp; SF'!H53</f>
        <v>4975</v>
      </c>
      <c r="OX7" s="162">
        <f>'GF &amp; SF'!C54</f>
        <v>522</v>
      </c>
      <c r="OY7" s="162">
        <f>'GF &amp; SF'!D54</f>
        <v>2471</v>
      </c>
      <c r="OZ7" s="162">
        <f>'GF &amp; SF'!E54</f>
        <v>30</v>
      </c>
      <c r="PA7" s="162">
        <f>'GF &amp; SF'!F54</f>
        <v>1928</v>
      </c>
      <c r="PB7" s="162">
        <f>'GF &amp; SF'!G54</f>
        <v>24</v>
      </c>
      <c r="PC7" s="162">
        <f>'GF &amp; SF'!H54</f>
        <v>4975</v>
      </c>
      <c r="PD7" s="162">
        <f>'GF &amp; SF'!C55</f>
        <v>9</v>
      </c>
      <c r="PE7" s="162">
        <f>'GF &amp; SF'!D55</f>
        <v>78</v>
      </c>
      <c r="PF7" s="162">
        <f>'GF &amp; SF'!E55</f>
        <v>1</v>
      </c>
      <c r="PG7" s="162">
        <f>'GF &amp; SF'!F55</f>
        <v>7</v>
      </c>
      <c r="PH7" s="162">
        <f>'GF &amp; SF'!G55</f>
        <v>0</v>
      </c>
      <c r="PI7" s="162">
        <f>'GF &amp; SF'!H55</f>
        <v>95</v>
      </c>
      <c r="PJ7" s="162">
        <f>'GF &amp; SF'!C56</f>
        <v>488</v>
      </c>
      <c r="PK7" s="162">
        <f>'GF &amp; SF'!D56</f>
        <v>2353</v>
      </c>
      <c r="PL7" s="162">
        <f>'GF &amp; SF'!E56</f>
        <v>30</v>
      </c>
      <c r="PM7" s="162">
        <f>'GF &amp; SF'!F56</f>
        <v>1922</v>
      </c>
      <c r="PN7" s="162">
        <f>'GF &amp; SF'!G56</f>
        <v>24</v>
      </c>
      <c r="PO7" s="162">
        <f>'GF &amp; SF'!H56</f>
        <v>4817</v>
      </c>
      <c r="PP7" s="162">
        <f>OR7+OX7+PD7+PJ7</f>
        <v>1541</v>
      </c>
      <c r="PQ7" s="162">
        <f t="shared" ref="PQ7" si="0">OS7+OY7+PE7+PK7</f>
        <v>7373</v>
      </c>
      <c r="PR7" s="162">
        <f t="shared" ref="PR7" si="1">OT7+OZ7+PF7+PL7</f>
        <v>91</v>
      </c>
      <c r="PS7" s="162">
        <f t="shared" ref="PS7" si="2">OU7+PA7+PG7+PM7</f>
        <v>5785</v>
      </c>
      <c r="PT7" s="162">
        <f t="shared" ref="PT7" si="3">OV7+PB7+PH7+PN7</f>
        <v>72</v>
      </c>
      <c r="PU7" s="162">
        <f t="shared" ref="PU7" si="4">OW7+PC7+PI7+PO7</f>
        <v>14862</v>
      </c>
      <c r="PV7" s="162">
        <f>'GF &amp; SF'!C76</f>
        <v>328</v>
      </c>
      <c r="PW7" s="162">
        <f>'GF &amp; SF'!D76</f>
        <v>6</v>
      </c>
      <c r="PX7" s="162">
        <f>'GF &amp; SF'!E76</f>
        <v>0</v>
      </c>
      <c r="PY7" s="162">
        <f>'GF &amp; SF'!F76</f>
        <v>334</v>
      </c>
      <c r="PZ7" s="162">
        <f>'GF &amp; SF'!G76</f>
        <v>275</v>
      </c>
      <c r="QA7" s="162">
        <f>'GF &amp; SF'!H76</f>
        <v>6</v>
      </c>
      <c r="QB7" s="162">
        <f>'GF &amp; SF'!I76</f>
        <v>0</v>
      </c>
      <c r="QC7" s="162">
        <f>'GF &amp; SF'!J76</f>
        <v>281</v>
      </c>
      <c r="QD7" s="162">
        <f>'GF &amp; SF'!K76</f>
        <v>1058.324625</v>
      </c>
      <c r="QE7" s="162">
        <f>'GF &amp; SF'!L76</f>
        <v>13.3</v>
      </c>
      <c r="QF7" s="162">
        <f>'GF &amp; SF'!M76</f>
        <v>0</v>
      </c>
      <c r="QG7" s="162">
        <f>'GF &amp; SF'!N76</f>
        <v>1071.6246249999999</v>
      </c>
      <c r="QH7" s="162">
        <f>PV7+PZ7+QD7</f>
        <v>1661.324625</v>
      </c>
      <c r="QI7" s="162">
        <f t="shared" ref="QI7" si="5">PW7+QA7+QE7</f>
        <v>25.3</v>
      </c>
      <c r="QJ7" s="162">
        <f t="shared" ref="QJ7" si="6">PX7+QB7+QF7</f>
        <v>0</v>
      </c>
      <c r="QK7" s="162">
        <f t="shared" ref="QK7" si="7">PY7+QC7+QG7</f>
        <v>1686.6246249999999</v>
      </c>
      <c r="QL7" s="162">
        <f>'GF &amp; SF'!O76</f>
        <v>0</v>
      </c>
      <c r="QM7" s="162">
        <f>'GF &amp; SF'!P76</f>
        <v>0</v>
      </c>
      <c r="QN7" s="162">
        <f>'GF &amp; SF'!Q76</f>
        <v>0</v>
      </c>
      <c r="QO7" s="162">
        <f>'GF &amp; SF'!R76</f>
        <v>13512.46269377</v>
      </c>
      <c r="QP7" s="162">
        <f>'GF &amp; SF'!S76</f>
        <v>4423.3711779300038</v>
      </c>
    </row>
    <row r="8" spans="1:458" x14ac:dyDescent="0.3">
      <c r="A8" s="163"/>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164"/>
      <c r="BZ8" s="164"/>
      <c r="CA8" s="164"/>
      <c r="CB8" s="164"/>
      <c r="CC8" s="164"/>
      <c r="CD8" s="164"/>
      <c r="CE8" s="164"/>
      <c r="CF8" s="164"/>
      <c r="CG8" s="164"/>
      <c r="CH8" s="164"/>
      <c r="CI8" s="164"/>
      <c r="CJ8" s="164"/>
      <c r="CK8" s="164"/>
      <c r="CL8" s="164"/>
      <c r="CM8" s="164"/>
      <c r="CN8" s="164"/>
      <c r="CO8" s="164"/>
      <c r="CP8" s="164"/>
      <c r="CQ8" s="164"/>
      <c r="CR8" s="164"/>
      <c r="CS8" s="164"/>
      <c r="CT8" s="164"/>
      <c r="CU8" s="164"/>
      <c r="CV8" s="164"/>
      <c r="CW8" s="164"/>
      <c r="CX8" s="164"/>
      <c r="CY8" s="164"/>
      <c r="CZ8" s="164"/>
      <c r="DA8" s="164"/>
      <c r="DB8" s="164"/>
      <c r="DC8" s="164"/>
      <c r="DD8" s="164"/>
      <c r="DE8" s="164"/>
      <c r="DF8" s="164"/>
      <c r="DG8" s="164"/>
      <c r="DH8" s="164"/>
      <c r="DI8" s="164"/>
      <c r="DJ8" s="164"/>
      <c r="DK8" s="164"/>
      <c r="DL8" s="164"/>
      <c r="DM8" s="164"/>
      <c r="DN8" s="164"/>
      <c r="DO8" s="164"/>
      <c r="DP8" s="164"/>
      <c r="DQ8" s="164"/>
      <c r="DR8" s="164"/>
      <c r="DS8" s="164"/>
      <c r="DT8" s="164"/>
      <c r="DU8" s="164"/>
      <c r="DV8" s="164"/>
      <c r="DW8" s="164"/>
      <c r="DX8" s="164"/>
      <c r="DY8" s="164"/>
      <c r="DZ8" s="164"/>
      <c r="EA8" s="164"/>
      <c r="EB8" s="164"/>
      <c r="EC8" s="164"/>
      <c r="ED8" s="164"/>
      <c r="EE8" s="164"/>
      <c r="EF8" s="164"/>
      <c r="EG8" s="164"/>
      <c r="EH8" s="164"/>
      <c r="EI8" s="164"/>
      <c r="EJ8" s="164"/>
      <c r="EK8" s="164"/>
      <c r="EL8" s="164"/>
      <c r="EM8" s="164"/>
      <c r="EN8" s="164"/>
      <c r="EO8" s="164"/>
      <c r="EP8" s="164"/>
      <c r="EQ8" s="164"/>
      <c r="ER8" s="164"/>
      <c r="ES8" s="164"/>
      <c r="ET8" s="164"/>
      <c r="EU8" s="164"/>
      <c r="EV8" s="164"/>
      <c r="EW8" s="164"/>
      <c r="EX8" s="164"/>
      <c r="EY8" s="164"/>
      <c r="EZ8" s="164"/>
      <c r="FA8" s="164"/>
      <c r="FB8" s="164"/>
      <c r="FC8" s="164"/>
      <c r="FD8" s="164"/>
      <c r="FE8" s="164"/>
      <c r="FF8" s="164"/>
      <c r="FG8" s="164"/>
      <c r="FH8" s="164"/>
      <c r="FI8" s="164"/>
      <c r="FJ8" s="164"/>
      <c r="FK8" s="164"/>
      <c r="FL8" s="164"/>
      <c r="FM8" s="164"/>
      <c r="FN8" s="164"/>
      <c r="FO8" s="164"/>
      <c r="FP8" s="164"/>
      <c r="FQ8" s="164"/>
      <c r="FR8" s="164"/>
      <c r="FS8" s="164"/>
      <c r="FT8" s="164"/>
      <c r="FU8" s="164"/>
      <c r="FV8" s="164"/>
      <c r="FW8" s="164"/>
      <c r="FX8" s="164"/>
      <c r="FY8" s="164"/>
      <c r="FZ8" s="164"/>
      <c r="GA8" s="164"/>
      <c r="GB8" s="164"/>
      <c r="GC8" s="164"/>
      <c r="GD8" s="164"/>
      <c r="GE8" s="164"/>
      <c r="GF8" s="164"/>
      <c r="GG8" s="164"/>
      <c r="GH8" s="164"/>
      <c r="GI8" s="164"/>
      <c r="GJ8" s="164"/>
      <c r="GK8" s="164"/>
      <c r="GL8" s="164"/>
      <c r="GM8" s="164"/>
      <c r="GN8" s="164"/>
      <c r="GO8" s="164"/>
      <c r="GP8" s="164"/>
      <c r="GQ8" s="164"/>
      <c r="GR8" s="164"/>
      <c r="GS8" s="164"/>
      <c r="GT8" s="164"/>
      <c r="GU8" s="164"/>
      <c r="GV8" s="164"/>
      <c r="GW8" s="165"/>
      <c r="GX8" s="165"/>
      <c r="GY8" s="165"/>
      <c r="GZ8" s="165"/>
      <c r="HA8" s="165"/>
      <c r="HB8" s="165"/>
      <c r="HC8" s="165"/>
      <c r="HD8" s="165"/>
      <c r="HE8" s="165"/>
      <c r="HF8" s="165"/>
      <c r="HG8" s="165"/>
      <c r="HH8" s="165"/>
      <c r="HI8" s="165"/>
      <c r="HJ8" s="165"/>
      <c r="HK8" s="165"/>
      <c r="HL8" s="165"/>
      <c r="HM8" s="165"/>
      <c r="HN8" s="165"/>
      <c r="HO8" s="165"/>
      <c r="HP8" s="165"/>
      <c r="HQ8" s="165"/>
      <c r="HR8" s="165"/>
      <c r="HS8" s="165"/>
      <c r="HT8" s="165"/>
      <c r="HU8" s="165"/>
      <c r="HV8" s="165"/>
      <c r="HW8" s="165"/>
      <c r="HX8" s="165"/>
      <c r="HY8" s="165"/>
      <c r="HZ8" s="165"/>
      <c r="IA8" s="165"/>
      <c r="IB8" s="165"/>
      <c r="IC8" s="165"/>
      <c r="ID8" s="165"/>
      <c r="IE8" s="165"/>
      <c r="IF8" s="165"/>
      <c r="IG8" s="165"/>
      <c r="IH8" s="165"/>
      <c r="II8" s="165"/>
      <c r="IJ8" s="165"/>
      <c r="IK8" s="165"/>
      <c r="IL8" s="165"/>
      <c r="IM8" s="165"/>
      <c r="IN8" s="165"/>
      <c r="IO8" s="165"/>
      <c r="IP8" s="165"/>
      <c r="IQ8" s="165"/>
      <c r="IR8" s="165"/>
      <c r="IS8" s="165"/>
      <c r="IT8" s="165"/>
      <c r="IU8" s="165"/>
      <c r="IV8" s="165"/>
      <c r="IW8" s="165"/>
      <c r="IX8" s="165"/>
      <c r="IY8" s="165"/>
      <c r="IZ8" s="165"/>
      <c r="JA8" s="165"/>
      <c r="JB8" s="165"/>
    </row>
    <row r="9" spans="1:458" x14ac:dyDescent="0.3">
      <c r="A9" s="163"/>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c r="DR9" s="165"/>
      <c r="DS9" s="165"/>
      <c r="DT9" s="165"/>
      <c r="DU9" s="165"/>
      <c r="DV9" s="165"/>
      <c r="DW9" s="165"/>
      <c r="DX9" s="165"/>
      <c r="DY9" s="165"/>
      <c r="DZ9" s="165"/>
      <c r="EA9" s="165"/>
      <c r="EB9" s="165"/>
      <c r="EC9" s="165"/>
      <c r="ED9" s="165"/>
      <c r="EE9" s="165"/>
      <c r="EF9" s="165"/>
      <c r="EG9" s="165"/>
      <c r="EH9" s="165"/>
      <c r="EI9" s="165"/>
      <c r="EJ9" s="165"/>
      <c r="EK9" s="165"/>
      <c r="EL9" s="165"/>
      <c r="EM9" s="165"/>
      <c r="EN9" s="165"/>
      <c r="EO9" s="165"/>
      <c r="EP9" s="165"/>
      <c r="EQ9" s="165"/>
      <c r="ER9" s="165"/>
      <c r="ES9" s="165"/>
      <c r="ET9" s="165"/>
      <c r="EU9" s="165"/>
      <c r="EV9" s="165"/>
      <c r="EW9" s="165"/>
      <c r="EX9" s="165"/>
      <c r="EY9" s="165"/>
      <c r="EZ9" s="165"/>
      <c r="FA9" s="165"/>
      <c r="FB9" s="165"/>
      <c r="FC9" s="165"/>
      <c r="FD9" s="165"/>
      <c r="FE9" s="165"/>
      <c r="FF9" s="165"/>
      <c r="FG9" s="165"/>
      <c r="FH9" s="165"/>
      <c r="FI9" s="165"/>
      <c r="FJ9" s="165"/>
      <c r="FK9" s="165"/>
      <c r="FL9" s="165"/>
      <c r="FM9" s="165"/>
      <c r="FN9" s="165"/>
      <c r="FO9" s="165"/>
      <c r="FP9" s="165"/>
      <c r="FQ9" s="165"/>
      <c r="FR9" s="165"/>
      <c r="FS9" s="165"/>
      <c r="FT9" s="165"/>
      <c r="FU9" s="165"/>
      <c r="FV9" s="165"/>
      <c r="FW9" s="165"/>
      <c r="FX9" s="165"/>
      <c r="FY9" s="165"/>
      <c r="FZ9" s="165"/>
      <c r="GA9" s="165"/>
      <c r="GB9" s="165"/>
      <c r="GC9" s="165"/>
      <c r="GD9" s="165"/>
      <c r="GE9" s="165"/>
      <c r="GF9" s="165"/>
      <c r="GG9" s="165"/>
      <c r="GH9" s="165"/>
      <c r="GI9" s="165"/>
      <c r="GJ9" s="165"/>
      <c r="GK9" s="165"/>
      <c r="GL9" s="165"/>
      <c r="GM9" s="165"/>
      <c r="GN9" s="165"/>
      <c r="GO9" s="165"/>
      <c r="GP9" s="165"/>
      <c r="GQ9" s="165"/>
      <c r="GR9" s="165"/>
      <c r="GS9" s="165"/>
      <c r="GT9" s="165"/>
      <c r="GU9" s="165"/>
      <c r="GV9" s="165"/>
      <c r="GW9" s="165"/>
      <c r="GX9" s="165"/>
      <c r="GY9" s="165"/>
      <c r="GZ9" s="165"/>
      <c r="HA9" s="165"/>
      <c r="HB9" s="165"/>
      <c r="HC9" s="165"/>
      <c r="HD9" s="165"/>
      <c r="HE9" s="165"/>
      <c r="HF9" s="165"/>
      <c r="HG9" s="165"/>
      <c r="HH9" s="165"/>
      <c r="HI9" s="165"/>
      <c r="HJ9" s="165"/>
      <c r="HK9" s="165"/>
      <c r="HL9" s="165"/>
      <c r="HM9" s="165"/>
      <c r="HN9" s="165"/>
      <c r="HO9" s="165"/>
      <c r="HP9" s="165"/>
      <c r="HQ9" s="165"/>
      <c r="HR9" s="165"/>
      <c r="HS9" s="165"/>
      <c r="HT9" s="165"/>
      <c r="HU9" s="165"/>
      <c r="HV9" s="165"/>
      <c r="HW9" s="165"/>
      <c r="HX9" s="165"/>
      <c r="HY9" s="165"/>
      <c r="HZ9" s="165"/>
      <c r="IA9" s="165"/>
      <c r="IB9" s="165"/>
      <c r="IC9" s="165"/>
      <c r="ID9" s="165"/>
      <c r="IE9" s="165"/>
      <c r="IF9" s="165"/>
      <c r="IG9" s="165"/>
      <c r="IH9" s="165"/>
      <c r="II9" s="165"/>
      <c r="IJ9" s="165"/>
      <c r="IK9" s="165"/>
      <c r="IL9" s="165"/>
      <c r="IM9" s="165"/>
      <c r="IN9" s="165"/>
      <c r="IO9" s="165"/>
      <c r="IP9" s="165"/>
      <c r="IQ9" s="165"/>
      <c r="IR9" s="165"/>
      <c r="IS9" s="165"/>
      <c r="IT9" s="165"/>
      <c r="IU9" s="165"/>
      <c r="IV9" s="165"/>
      <c r="IW9" s="165"/>
      <c r="IX9" s="165"/>
      <c r="IY9" s="165"/>
      <c r="IZ9" s="165"/>
      <c r="JA9" s="165"/>
      <c r="JB9" s="165"/>
    </row>
    <row r="10" spans="1:458" ht="14.95" customHeight="1" x14ac:dyDescent="0.3">
      <c r="A10" s="166"/>
      <c r="B10" s="167"/>
      <c r="C10" s="167"/>
      <c r="D10" s="167"/>
      <c r="E10" s="167"/>
      <c r="F10" s="167"/>
      <c r="G10" s="167"/>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Z10" s="165"/>
      <c r="BA10" s="165"/>
      <c r="BB10" s="165"/>
      <c r="BC10" s="165"/>
      <c r="BD10" s="165"/>
      <c r="BE10" s="165"/>
      <c r="BF10" s="165"/>
      <c r="BG10" s="165"/>
      <c r="BH10" s="165"/>
      <c r="BI10" s="165"/>
      <c r="BJ10" s="165"/>
      <c r="BK10" s="165"/>
      <c r="BL10" s="165"/>
      <c r="BM10" s="165"/>
      <c r="BN10" s="165"/>
      <c r="BO10" s="165"/>
      <c r="BP10" s="165"/>
      <c r="BQ10" s="165"/>
      <c r="BR10" s="165"/>
      <c r="BS10" s="165"/>
      <c r="BT10" s="165"/>
      <c r="BU10" s="165"/>
      <c r="BV10" s="165"/>
      <c r="BW10" s="165"/>
      <c r="BX10" s="165"/>
      <c r="BY10" s="165"/>
      <c r="BZ10" s="165"/>
      <c r="CA10" s="165"/>
      <c r="CB10" s="165"/>
      <c r="CC10" s="165"/>
      <c r="CD10" s="165"/>
      <c r="CE10" s="165"/>
      <c r="CF10" s="165"/>
      <c r="CG10" s="165"/>
      <c r="CH10" s="165"/>
      <c r="CI10" s="165"/>
      <c r="CJ10" s="165"/>
      <c r="CK10" s="165"/>
      <c r="CL10" s="165"/>
      <c r="CM10" s="165"/>
      <c r="CN10" s="165"/>
      <c r="CO10" s="165"/>
      <c r="CP10" s="165"/>
      <c r="CQ10" s="165"/>
      <c r="CR10" s="165"/>
      <c r="CS10" s="165"/>
      <c r="CT10" s="165"/>
      <c r="CU10" s="165"/>
      <c r="CV10" s="165"/>
      <c r="CW10" s="165"/>
      <c r="CX10" s="165"/>
      <c r="CY10" s="165"/>
      <c r="CZ10" s="423" t="s">
        <v>346</v>
      </c>
      <c r="DA10" s="424"/>
      <c r="DB10" s="424"/>
      <c r="DC10" s="424"/>
      <c r="DD10" s="424"/>
      <c r="DE10" s="424"/>
      <c r="DF10" s="424"/>
      <c r="DG10" s="424"/>
      <c r="DH10" s="424"/>
      <c r="DI10" s="424"/>
      <c r="DJ10" s="424"/>
      <c r="DK10" s="424"/>
      <c r="DL10" s="424"/>
      <c r="DM10" s="424"/>
      <c r="DN10" s="424"/>
      <c r="DO10" s="424"/>
      <c r="DP10" s="424"/>
      <c r="DQ10" s="424"/>
      <c r="DR10" s="424"/>
      <c r="DS10" s="424"/>
      <c r="DT10" s="424"/>
      <c r="DU10" s="424"/>
      <c r="DV10" s="424"/>
      <c r="DW10" s="424"/>
      <c r="DX10" s="424"/>
      <c r="DY10" s="424"/>
      <c r="DZ10" s="424"/>
      <c r="EA10" s="424"/>
      <c r="EB10" s="424"/>
      <c r="EC10" s="424"/>
      <c r="ED10" s="424"/>
      <c r="EE10" s="424"/>
      <c r="EF10" s="424"/>
      <c r="EG10" s="424"/>
      <c r="EH10" s="424"/>
      <c r="EI10" s="424"/>
      <c r="EJ10" s="425"/>
      <c r="EK10" s="419" t="s">
        <v>190</v>
      </c>
      <c r="EL10" s="419"/>
      <c r="EM10" s="419"/>
      <c r="EN10" s="419"/>
      <c r="EO10" s="419"/>
      <c r="EP10" s="419"/>
      <c r="EQ10" s="168"/>
      <c r="ER10" s="168"/>
      <c r="ES10" s="168"/>
      <c r="ET10" s="168"/>
      <c r="EU10" s="168"/>
      <c r="EV10" s="168"/>
      <c r="EW10" s="165"/>
      <c r="EX10" s="165"/>
      <c r="EY10" s="165"/>
      <c r="EZ10" s="165"/>
      <c r="FA10" s="165"/>
      <c r="FB10" s="165"/>
      <c r="FC10" s="165"/>
      <c r="FD10" s="165"/>
      <c r="FE10" s="165"/>
      <c r="FF10" s="165"/>
      <c r="FG10" s="165"/>
      <c r="FH10" s="165"/>
      <c r="FI10" s="165"/>
      <c r="FJ10" s="165"/>
      <c r="FK10" s="165"/>
      <c r="FL10" s="165"/>
      <c r="FM10" s="165"/>
      <c r="FN10" s="165"/>
      <c r="FO10" s="165"/>
      <c r="FP10" s="165"/>
      <c r="FQ10" s="165"/>
      <c r="FR10" s="165"/>
      <c r="FS10" s="165"/>
      <c r="FT10" s="165"/>
      <c r="FU10" s="165"/>
      <c r="FV10" s="165"/>
      <c r="FW10" s="165"/>
      <c r="FX10" s="165"/>
      <c r="FY10" s="165"/>
      <c r="FZ10" s="165"/>
      <c r="GA10" s="165"/>
      <c r="GB10" s="165"/>
      <c r="GC10" s="165"/>
      <c r="GD10" s="165"/>
      <c r="GE10" s="165"/>
      <c r="GF10" s="165"/>
      <c r="GG10" s="165"/>
      <c r="GH10" s="165"/>
      <c r="GI10" s="165"/>
      <c r="GJ10" s="165"/>
      <c r="GK10" s="165"/>
      <c r="GL10" s="165"/>
      <c r="GM10" s="165"/>
      <c r="GN10" s="165"/>
      <c r="GO10" s="165"/>
      <c r="GP10" s="165"/>
      <c r="GQ10" s="165"/>
      <c r="GR10" s="165"/>
      <c r="GS10" s="165"/>
      <c r="GT10" s="165"/>
      <c r="GU10" s="165"/>
      <c r="GV10" s="165"/>
      <c r="GW10" s="165"/>
      <c r="GX10" s="165"/>
      <c r="GY10" s="165"/>
      <c r="GZ10" s="165"/>
      <c r="HA10" s="165"/>
      <c r="HB10" s="165"/>
      <c r="HC10" s="165"/>
      <c r="HD10" s="165"/>
      <c r="HE10" s="165"/>
      <c r="HF10" s="165"/>
      <c r="HG10" s="165"/>
      <c r="HH10" s="165"/>
      <c r="HI10" s="165"/>
      <c r="HJ10" s="165"/>
      <c r="HK10" s="165"/>
      <c r="HL10" s="165"/>
      <c r="HM10" s="165"/>
      <c r="HN10" s="165"/>
      <c r="HO10" s="165"/>
      <c r="HP10" s="165"/>
      <c r="HQ10" s="165"/>
      <c r="HR10" s="165"/>
      <c r="HS10" s="165"/>
      <c r="HT10" s="165"/>
      <c r="HU10" s="165"/>
      <c r="HV10" s="165"/>
      <c r="HW10" s="165"/>
      <c r="HX10" s="165"/>
      <c r="HY10" s="165"/>
      <c r="HZ10" s="165"/>
      <c r="IA10" s="165"/>
      <c r="IB10" s="165"/>
      <c r="IC10" s="165"/>
      <c r="ID10" s="165"/>
      <c r="IE10" s="165"/>
      <c r="IF10" s="165"/>
      <c r="IG10" s="165"/>
      <c r="IH10" s="165"/>
      <c r="II10" s="165"/>
      <c r="IJ10" s="165"/>
      <c r="IK10" s="165"/>
      <c r="IL10" s="165"/>
      <c r="IM10" s="165"/>
      <c r="IN10" s="165"/>
      <c r="IO10" s="165"/>
      <c r="IP10" s="165"/>
      <c r="IQ10" s="165"/>
      <c r="IR10" s="165"/>
      <c r="IS10" s="165"/>
      <c r="IT10" s="165"/>
      <c r="IU10" s="165"/>
      <c r="IV10" s="165"/>
      <c r="IW10" s="165"/>
      <c r="IX10" s="165"/>
      <c r="IY10" s="165"/>
      <c r="IZ10" s="165"/>
      <c r="JA10" s="165"/>
      <c r="JB10" s="165"/>
    </row>
    <row r="11" spans="1:458" ht="14.95" customHeight="1" x14ac:dyDescent="0.3">
      <c r="AU11" s="377" t="s">
        <v>343</v>
      </c>
      <c r="AV11" s="377"/>
      <c r="AW11" s="377"/>
      <c r="AX11" s="377"/>
      <c r="AY11" s="377"/>
      <c r="AZ11" s="377"/>
      <c r="BA11" s="377"/>
      <c r="BB11" s="377"/>
      <c r="BC11" s="377"/>
      <c r="BD11" s="377"/>
      <c r="BE11" s="377"/>
      <c r="BF11" s="377"/>
      <c r="BG11" s="377"/>
      <c r="BH11" s="377"/>
      <c r="BI11" s="377"/>
      <c r="BJ11" s="377"/>
      <c r="BK11" s="377"/>
      <c r="BL11" s="377"/>
      <c r="BM11" s="377"/>
      <c r="BN11" s="377"/>
      <c r="BO11" s="377"/>
      <c r="BP11" s="377"/>
      <c r="BQ11" s="377"/>
      <c r="BR11" s="377"/>
      <c r="BS11" s="377"/>
      <c r="BT11" s="377"/>
      <c r="BU11" s="377"/>
      <c r="BV11" s="377"/>
      <c r="BW11" s="377"/>
      <c r="BX11" s="377"/>
      <c r="BY11" s="377"/>
      <c r="BZ11" s="377"/>
      <c r="CA11" s="377"/>
      <c r="CB11" s="377"/>
      <c r="CC11" s="377"/>
      <c r="CD11" s="377"/>
      <c r="CE11" s="420" t="s">
        <v>345</v>
      </c>
      <c r="CF11" s="421"/>
      <c r="CG11" s="421"/>
      <c r="CH11" s="421"/>
      <c r="CI11" s="421"/>
      <c r="CJ11" s="421"/>
      <c r="CK11" s="421"/>
      <c r="CL11" s="421"/>
      <c r="CM11" s="421"/>
      <c r="CN11" s="421"/>
      <c r="CO11" s="421"/>
      <c r="CP11" s="421"/>
      <c r="CQ11" s="421"/>
      <c r="CR11" s="421"/>
      <c r="CS11" s="421"/>
      <c r="CT11" s="421"/>
      <c r="CU11" s="421"/>
      <c r="CV11" s="421"/>
      <c r="CW11" s="421"/>
      <c r="CX11" s="421"/>
      <c r="CY11" s="422"/>
      <c r="CZ11" s="410" t="s">
        <v>348</v>
      </c>
      <c r="DA11" s="411"/>
      <c r="DB11" s="411"/>
      <c r="DC11" s="412"/>
      <c r="DD11" s="410" t="s">
        <v>349</v>
      </c>
      <c r="DE11" s="411"/>
      <c r="DF11" s="411"/>
      <c r="DG11" s="412"/>
      <c r="DH11" s="344" t="s">
        <v>350</v>
      </c>
      <c r="DI11" s="345"/>
      <c r="DJ11" s="345"/>
      <c r="DK11" s="345"/>
      <c r="DL11" s="345"/>
      <c r="DM11" s="345"/>
      <c r="DN11" s="345"/>
      <c r="DO11" s="345"/>
      <c r="DP11" s="345"/>
      <c r="DQ11" s="345"/>
      <c r="DR11" s="345"/>
      <c r="DS11" s="345"/>
      <c r="DT11" s="345"/>
      <c r="DU11" s="345"/>
      <c r="DV11" s="345"/>
      <c r="DW11" s="345"/>
      <c r="DX11" s="345"/>
      <c r="DY11" s="345"/>
      <c r="DZ11" s="345"/>
      <c r="EA11" s="345"/>
      <c r="EB11" s="345"/>
      <c r="EC11" s="345"/>
      <c r="ED11" s="345"/>
      <c r="EE11" s="345"/>
      <c r="EF11" s="345"/>
      <c r="EG11" s="345"/>
      <c r="EH11" s="345"/>
      <c r="EI11" s="345"/>
      <c r="EJ11" s="346"/>
      <c r="EK11" s="419"/>
      <c r="EL11" s="419"/>
      <c r="EM11" s="419"/>
      <c r="EN11" s="419"/>
      <c r="EO11" s="419"/>
      <c r="EP11" s="419"/>
      <c r="EQ11" s="168"/>
      <c r="ER11" s="168"/>
      <c r="ES11" s="168"/>
      <c r="ET11" s="168"/>
      <c r="EU11" s="168"/>
      <c r="EV11" s="168"/>
    </row>
    <row r="12" spans="1:458" ht="14.95" customHeight="1" x14ac:dyDescent="0.3">
      <c r="A12" s="383" t="s">
        <v>366</v>
      </c>
      <c r="B12" s="375" t="s">
        <v>343</v>
      </c>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76"/>
      <c r="AO12" s="376"/>
      <c r="AP12" s="376"/>
      <c r="AQ12" s="376"/>
      <c r="AR12" s="376"/>
      <c r="AS12" s="376"/>
      <c r="AT12" s="376"/>
      <c r="AU12" s="378" t="s">
        <v>209</v>
      </c>
      <c r="AV12" s="379"/>
      <c r="AW12" s="379"/>
      <c r="AX12" s="379"/>
      <c r="AY12" s="379"/>
      <c r="AZ12" s="379"/>
      <c r="BA12" s="379"/>
      <c r="BB12" s="379"/>
      <c r="BC12" s="379"/>
      <c r="BD12" s="379" t="s">
        <v>210</v>
      </c>
      <c r="BE12" s="379"/>
      <c r="BF12" s="379"/>
      <c r="BG12" s="379"/>
      <c r="BH12" s="379"/>
      <c r="BI12" s="379"/>
      <c r="BJ12" s="379"/>
      <c r="BK12" s="379"/>
      <c r="BL12" s="379"/>
      <c r="BM12" s="379" t="s">
        <v>211</v>
      </c>
      <c r="BN12" s="379"/>
      <c r="BO12" s="379"/>
      <c r="BP12" s="379"/>
      <c r="BQ12" s="379"/>
      <c r="BR12" s="379"/>
      <c r="BS12" s="379"/>
      <c r="BT12" s="379"/>
      <c r="BU12" s="379"/>
      <c r="BV12" s="379" t="s">
        <v>213</v>
      </c>
      <c r="BW12" s="379"/>
      <c r="BX12" s="379"/>
      <c r="BY12" s="379"/>
      <c r="BZ12" s="379"/>
      <c r="CA12" s="379"/>
      <c r="CB12" s="379"/>
      <c r="CC12" s="379"/>
      <c r="CD12" s="379"/>
      <c r="CE12" s="406" t="s">
        <v>23</v>
      </c>
      <c r="CF12" s="407"/>
      <c r="CG12" s="407"/>
      <c r="CH12" s="406" t="s">
        <v>313</v>
      </c>
      <c r="CI12" s="407"/>
      <c r="CJ12" s="407"/>
      <c r="CK12" s="407"/>
      <c r="CL12" s="407"/>
      <c r="CM12" s="407"/>
      <c r="CN12" s="407"/>
      <c r="CO12" s="407"/>
      <c r="CP12" s="378"/>
      <c r="CQ12" s="406" t="s">
        <v>239</v>
      </c>
      <c r="CR12" s="407"/>
      <c r="CS12" s="407"/>
      <c r="CT12" s="407"/>
      <c r="CU12" s="407"/>
      <c r="CV12" s="407"/>
      <c r="CW12" s="407"/>
      <c r="CX12" s="407"/>
      <c r="CY12" s="378"/>
      <c r="CZ12" s="413"/>
      <c r="DA12" s="414"/>
      <c r="DB12" s="414"/>
      <c r="DC12" s="415"/>
      <c r="DD12" s="413"/>
      <c r="DE12" s="414"/>
      <c r="DF12" s="414"/>
      <c r="DG12" s="415"/>
      <c r="DH12" s="382" t="s">
        <v>184</v>
      </c>
      <c r="DI12" s="380"/>
      <c r="DJ12" s="380"/>
      <c r="DK12" s="380"/>
      <c r="DL12" s="380"/>
      <c r="DM12" s="380"/>
      <c r="DN12" s="380"/>
      <c r="DO12" s="380"/>
      <c r="DP12" s="381"/>
      <c r="DQ12" s="370" t="s">
        <v>25</v>
      </c>
      <c r="DR12" s="371"/>
      <c r="DS12" s="371"/>
      <c r="DT12" s="371"/>
      <c r="DU12" s="371"/>
      <c r="DV12" s="371"/>
      <c r="DW12" s="371"/>
      <c r="DX12" s="371"/>
      <c r="DY12" s="373"/>
      <c r="DZ12" s="370" t="s">
        <v>99</v>
      </c>
      <c r="EA12" s="371"/>
      <c r="EB12" s="371"/>
      <c r="EC12" s="371"/>
      <c r="ED12" s="371"/>
      <c r="EE12" s="371"/>
      <c r="EF12" s="371"/>
      <c r="EG12" s="371"/>
      <c r="EH12" s="373"/>
      <c r="EI12" s="400" t="s">
        <v>21</v>
      </c>
      <c r="EJ12" s="400" t="s">
        <v>22</v>
      </c>
      <c r="EK12" s="418" t="s">
        <v>272</v>
      </c>
      <c r="EL12" s="418"/>
      <c r="EM12" s="418"/>
      <c r="EN12" s="418"/>
      <c r="EO12" s="418"/>
      <c r="EP12" s="418"/>
      <c r="EQ12" s="370" t="s">
        <v>344</v>
      </c>
      <c r="ER12" s="371"/>
      <c r="ES12" s="371"/>
      <c r="ET12" s="371"/>
      <c r="EU12" s="371"/>
      <c r="EV12" s="371"/>
      <c r="EW12" s="371"/>
      <c r="EX12" s="371"/>
      <c r="EY12" s="371"/>
      <c r="EZ12" s="371"/>
      <c r="FA12" s="371"/>
      <c r="FB12" s="371"/>
      <c r="FC12" s="373"/>
    </row>
    <row r="13" spans="1:458" ht="71.349999999999994" customHeight="1" x14ac:dyDescent="0.3">
      <c r="A13" s="384"/>
      <c r="B13" s="373" t="s">
        <v>347</v>
      </c>
      <c r="C13" s="354"/>
      <c r="D13" s="354"/>
      <c r="E13" s="354" t="s">
        <v>212</v>
      </c>
      <c r="F13" s="354"/>
      <c r="G13" s="354"/>
      <c r="H13" s="354" t="s">
        <v>215</v>
      </c>
      <c r="I13" s="354"/>
      <c r="J13" s="354"/>
      <c r="K13" s="354" t="s">
        <v>216</v>
      </c>
      <c r="L13" s="354"/>
      <c r="M13" s="354"/>
      <c r="N13" s="354" t="s">
        <v>217</v>
      </c>
      <c r="O13" s="354"/>
      <c r="P13" s="354"/>
      <c r="Q13" s="354" t="s">
        <v>323</v>
      </c>
      <c r="R13" s="354"/>
      <c r="S13" s="354"/>
      <c r="T13" s="354" t="s">
        <v>218</v>
      </c>
      <c r="U13" s="354"/>
      <c r="V13" s="354"/>
      <c r="W13" s="374" t="s">
        <v>219</v>
      </c>
      <c r="X13" s="374"/>
      <c r="Y13" s="374"/>
      <c r="Z13" s="354" t="s">
        <v>324</v>
      </c>
      <c r="AA13" s="354"/>
      <c r="AB13" s="354"/>
      <c r="AC13" s="354" t="s">
        <v>220</v>
      </c>
      <c r="AD13" s="354"/>
      <c r="AE13" s="354"/>
      <c r="AF13" s="354" t="s">
        <v>325</v>
      </c>
      <c r="AG13" s="354"/>
      <c r="AH13" s="354"/>
      <c r="AI13" s="354" t="s">
        <v>45</v>
      </c>
      <c r="AJ13" s="354"/>
      <c r="AK13" s="354"/>
      <c r="AL13" s="372" t="s">
        <v>221</v>
      </c>
      <c r="AM13" s="372"/>
      <c r="AN13" s="372"/>
      <c r="AO13" s="372" t="s">
        <v>222</v>
      </c>
      <c r="AP13" s="372"/>
      <c r="AQ13" s="372"/>
      <c r="AR13" s="354" t="s">
        <v>223</v>
      </c>
      <c r="AS13" s="354"/>
      <c r="AT13" s="354"/>
      <c r="AU13" s="357" t="s">
        <v>11</v>
      </c>
      <c r="AV13" s="353"/>
      <c r="AW13" s="353"/>
      <c r="AX13" s="353" t="s">
        <v>12</v>
      </c>
      <c r="AY13" s="353"/>
      <c r="AZ13" s="353"/>
      <c r="BA13" s="347" t="s">
        <v>15</v>
      </c>
      <c r="BB13" s="347"/>
      <c r="BC13" s="358" t="s">
        <v>15</v>
      </c>
      <c r="BD13" s="353" t="s">
        <v>11</v>
      </c>
      <c r="BE13" s="353"/>
      <c r="BF13" s="353"/>
      <c r="BG13" s="353" t="s">
        <v>12</v>
      </c>
      <c r="BH13" s="353"/>
      <c r="BI13" s="353"/>
      <c r="BJ13" s="347" t="s">
        <v>15</v>
      </c>
      <c r="BK13" s="347"/>
      <c r="BL13" s="358" t="s">
        <v>15</v>
      </c>
      <c r="BM13" s="353" t="s">
        <v>11</v>
      </c>
      <c r="BN13" s="353"/>
      <c r="BO13" s="353"/>
      <c r="BP13" s="353" t="s">
        <v>12</v>
      </c>
      <c r="BQ13" s="353"/>
      <c r="BR13" s="353"/>
      <c r="BS13" s="347" t="s">
        <v>15</v>
      </c>
      <c r="BT13" s="347"/>
      <c r="BU13" s="358" t="s">
        <v>15</v>
      </c>
      <c r="BV13" s="353" t="s">
        <v>11</v>
      </c>
      <c r="BW13" s="353"/>
      <c r="BX13" s="353"/>
      <c r="BY13" s="353" t="s">
        <v>12</v>
      </c>
      <c r="BZ13" s="353"/>
      <c r="CA13" s="353"/>
      <c r="CB13" s="347" t="s">
        <v>15</v>
      </c>
      <c r="CC13" s="347"/>
      <c r="CD13" s="358" t="s">
        <v>15</v>
      </c>
      <c r="CE13" s="404" t="s">
        <v>11</v>
      </c>
      <c r="CF13" s="404" t="s">
        <v>12</v>
      </c>
      <c r="CG13" s="405" t="s">
        <v>15</v>
      </c>
      <c r="CH13" s="386" t="s">
        <v>11</v>
      </c>
      <c r="CI13" s="387"/>
      <c r="CJ13" s="388"/>
      <c r="CK13" s="386" t="s">
        <v>12</v>
      </c>
      <c r="CL13" s="387"/>
      <c r="CM13" s="388"/>
      <c r="CN13" s="391" t="s">
        <v>15</v>
      </c>
      <c r="CO13" s="392"/>
      <c r="CP13" s="408" t="s">
        <v>15</v>
      </c>
      <c r="CQ13" s="386" t="s">
        <v>11</v>
      </c>
      <c r="CR13" s="387"/>
      <c r="CS13" s="388"/>
      <c r="CT13" s="386" t="s">
        <v>12</v>
      </c>
      <c r="CU13" s="387"/>
      <c r="CV13" s="388"/>
      <c r="CW13" s="391" t="s">
        <v>15</v>
      </c>
      <c r="CX13" s="392"/>
      <c r="CY13" s="408" t="s">
        <v>15</v>
      </c>
      <c r="CZ13" s="344" t="s">
        <v>184</v>
      </c>
      <c r="DA13" s="345"/>
      <c r="DB13" s="346"/>
      <c r="DC13" s="416" t="s">
        <v>339</v>
      </c>
      <c r="DD13" s="344" t="s">
        <v>184</v>
      </c>
      <c r="DE13" s="345"/>
      <c r="DF13" s="346"/>
      <c r="DG13" s="416" t="s">
        <v>339</v>
      </c>
      <c r="DH13" s="386" t="s">
        <v>11</v>
      </c>
      <c r="DI13" s="387"/>
      <c r="DJ13" s="388"/>
      <c r="DK13" s="386" t="s">
        <v>12</v>
      </c>
      <c r="DL13" s="387"/>
      <c r="DM13" s="388"/>
      <c r="DN13" s="391" t="s">
        <v>15</v>
      </c>
      <c r="DO13" s="392"/>
      <c r="DP13" s="393" t="s">
        <v>185</v>
      </c>
      <c r="DQ13" s="363" t="s">
        <v>14</v>
      </c>
      <c r="DR13" s="364"/>
      <c r="DS13" s="365"/>
      <c r="DT13" s="363" t="s">
        <v>12</v>
      </c>
      <c r="DU13" s="364"/>
      <c r="DV13" s="365"/>
      <c r="DW13" s="395" t="s">
        <v>15</v>
      </c>
      <c r="DX13" s="396"/>
      <c r="DY13" s="393" t="s">
        <v>13</v>
      </c>
      <c r="DZ13" s="366" t="s">
        <v>14</v>
      </c>
      <c r="EA13" s="367"/>
      <c r="EB13" s="368"/>
      <c r="EC13" s="366" t="s">
        <v>12</v>
      </c>
      <c r="ED13" s="367"/>
      <c r="EE13" s="368"/>
      <c r="EF13" s="395" t="s">
        <v>15</v>
      </c>
      <c r="EG13" s="396"/>
      <c r="EH13" s="393" t="s">
        <v>13</v>
      </c>
      <c r="EI13" s="401"/>
      <c r="EJ13" s="401"/>
      <c r="EK13" s="403" t="s">
        <v>156</v>
      </c>
      <c r="EL13" s="403"/>
      <c r="EM13" s="403"/>
      <c r="EN13" s="403" t="s">
        <v>152</v>
      </c>
      <c r="EO13" s="403"/>
      <c r="EP13" s="403"/>
      <c r="EQ13" s="416" t="s">
        <v>243</v>
      </c>
      <c r="ER13" s="416" t="s">
        <v>246</v>
      </c>
      <c r="ES13" s="416" t="s">
        <v>244</v>
      </c>
      <c r="ET13" s="416" t="s">
        <v>228</v>
      </c>
      <c r="EU13" s="416" t="s">
        <v>245</v>
      </c>
      <c r="EV13" s="416" t="s">
        <v>227</v>
      </c>
      <c r="EW13" s="416" t="s">
        <v>225</v>
      </c>
      <c r="EX13" s="416" t="s">
        <v>226</v>
      </c>
      <c r="EY13" s="416" t="s">
        <v>326</v>
      </c>
      <c r="EZ13" s="416" t="s">
        <v>50</v>
      </c>
      <c r="FA13" s="426" t="s">
        <v>241</v>
      </c>
      <c r="FB13" s="416" t="s">
        <v>242</v>
      </c>
      <c r="FC13" s="428" t="s">
        <v>388</v>
      </c>
    </row>
    <row r="14" spans="1:458" ht="15.8" customHeight="1" x14ac:dyDescent="0.3">
      <c r="A14" s="384"/>
      <c r="B14" s="169" t="s">
        <v>11</v>
      </c>
      <c r="C14" s="170" t="s">
        <v>12</v>
      </c>
      <c r="D14" s="170" t="s">
        <v>15</v>
      </c>
      <c r="E14" s="171" t="s">
        <v>11</v>
      </c>
      <c r="F14" s="170" t="s">
        <v>12</v>
      </c>
      <c r="G14" s="170" t="s">
        <v>15</v>
      </c>
      <c r="H14" s="171" t="s">
        <v>11</v>
      </c>
      <c r="I14" s="170" t="s">
        <v>12</v>
      </c>
      <c r="J14" s="170" t="s">
        <v>15</v>
      </c>
      <c r="K14" s="171" t="s">
        <v>11</v>
      </c>
      <c r="L14" s="170" t="s">
        <v>12</v>
      </c>
      <c r="M14" s="170" t="s">
        <v>15</v>
      </c>
      <c r="N14" s="171" t="s">
        <v>11</v>
      </c>
      <c r="O14" s="170" t="s">
        <v>12</v>
      </c>
      <c r="P14" s="170" t="s">
        <v>15</v>
      </c>
      <c r="Q14" s="171" t="s">
        <v>11</v>
      </c>
      <c r="R14" s="170" t="s">
        <v>12</v>
      </c>
      <c r="S14" s="170" t="s">
        <v>15</v>
      </c>
      <c r="T14" s="171" t="s">
        <v>11</v>
      </c>
      <c r="U14" s="170" t="s">
        <v>12</v>
      </c>
      <c r="V14" s="170" t="s">
        <v>15</v>
      </c>
      <c r="W14" s="171" t="s">
        <v>11</v>
      </c>
      <c r="X14" s="170" t="s">
        <v>12</v>
      </c>
      <c r="Y14" s="170" t="s">
        <v>15</v>
      </c>
      <c r="Z14" s="171" t="s">
        <v>11</v>
      </c>
      <c r="AA14" s="170" t="s">
        <v>12</v>
      </c>
      <c r="AB14" s="170" t="s">
        <v>15</v>
      </c>
      <c r="AC14" s="171" t="s">
        <v>11</v>
      </c>
      <c r="AD14" s="170" t="s">
        <v>12</v>
      </c>
      <c r="AE14" s="170" t="s">
        <v>15</v>
      </c>
      <c r="AF14" s="171" t="s">
        <v>11</v>
      </c>
      <c r="AG14" s="170" t="s">
        <v>12</v>
      </c>
      <c r="AH14" s="170" t="s">
        <v>15</v>
      </c>
      <c r="AI14" s="171" t="s">
        <v>11</v>
      </c>
      <c r="AJ14" s="170" t="s">
        <v>12</v>
      </c>
      <c r="AK14" s="170" t="s">
        <v>15</v>
      </c>
      <c r="AL14" s="171" t="s">
        <v>11</v>
      </c>
      <c r="AM14" s="170" t="s">
        <v>12</v>
      </c>
      <c r="AN14" s="170" t="s">
        <v>15</v>
      </c>
      <c r="AO14" s="171" t="s">
        <v>11</v>
      </c>
      <c r="AP14" s="170" t="s">
        <v>12</v>
      </c>
      <c r="AQ14" s="170" t="s">
        <v>15</v>
      </c>
      <c r="AR14" s="171" t="s">
        <v>11</v>
      </c>
      <c r="AS14" s="170" t="s">
        <v>12</v>
      </c>
      <c r="AT14" s="170" t="s">
        <v>15</v>
      </c>
      <c r="AU14" s="145" t="s">
        <v>303</v>
      </c>
      <c r="AV14" s="146" t="s">
        <v>304</v>
      </c>
      <c r="AW14" s="46" t="s">
        <v>15</v>
      </c>
      <c r="AX14" s="146" t="s">
        <v>305</v>
      </c>
      <c r="AY14" s="146" t="s">
        <v>304</v>
      </c>
      <c r="AZ14" s="46" t="s">
        <v>15</v>
      </c>
      <c r="BA14" s="47" t="s">
        <v>303</v>
      </c>
      <c r="BB14" s="47" t="s">
        <v>304</v>
      </c>
      <c r="BC14" s="358"/>
      <c r="BD14" s="146" t="s">
        <v>303</v>
      </c>
      <c r="BE14" s="146" t="s">
        <v>304</v>
      </c>
      <c r="BF14" s="46" t="s">
        <v>15</v>
      </c>
      <c r="BG14" s="146" t="s">
        <v>305</v>
      </c>
      <c r="BH14" s="146" t="s">
        <v>304</v>
      </c>
      <c r="BI14" s="46" t="s">
        <v>15</v>
      </c>
      <c r="BJ14" s="47" t="s">
        <v>303</v>
      </c>
      <c r="BK14" s="47" t="s">
        <v>304</v>
      </c>
      <c r="BL14" s="358"/>
      <c r="BM14" s="146" t="s">
        <v>303</v>
      </c>
      <c r="BN14" s="146" t="s">
        <v>304</v>
      </c>
      <c r="BO14" s="46" t="s">
        <v>15</v>
      </c>
      <c r="BP14" s="146" t="s">
        <v>305</v>
      </c>
      <c r="BQ14" s="146" t="s">
        <v>304</v>
      </c>
      <c r="BR14" s="46" t="s">
        <v>15</v>
      </c>
      <c r="BS14" s="47" t="s">
        <v>303</v>
      </c>
      <c r="BT14" s="47" t="s">
        <v>304</v>
      </c>
      <c r="BU14" s="358"/>
      <c r="BV14" s="146" t="s">
        <v>303</v>
      </c>
      <c r="BW14" s="146" t="s">
        <v>304</v>
      </c>
      <c r="BX14" s="46" t="s">
        <v>15</v>
      </c>
      <c r="BY14" s="146" t="s">
        <v>305</v>
      </c>
      <c r="BZ14" s="146" t="s">
        <v>304</v>
      </c>
      <c r="CA14" s="46" t="s">
        <v>15</v>
      </c>
      <c r="CB14" s="47" t="s">
        <v>303</v>
      </c>
      <c r="CC14" s="47" t="s">
        <v>304</v>
      </c>
      <c r="CD14" s="358"/>
      <c r="CE14" s="404"/>
      <c r="CF14" s="404"/>
      <c r="CG14" s="405"/>
      <c r="CH14" s="146" t="s">
        <v>303</v>
      </c>
      <c r="CI14" s="146" t="s">
        <v>304</v>
      </c>
      <c r="CJ14" s="46" t="s">
        <v>15</v>
      </c>
      <c r="CK14" s="146" t="s">
        <v>305</v>
      </c>
      <c r="CL14" s="146" t="s">
        <v>304</v>
      </c>
      <c r="CM14" s="46" t="s">
        <v>15</v>
      </c>
      <c r="CN14" s="47" t="s">
        <v>303</v>
      </c>
      <c r="CO14" s="47" t="s">
        <v>304</v>
      </c>
      <c r="CP14" s="409"/>
      <c r="CQ14" s="146" t="s">
        <v>303</v>
      </c>
      <c r="CR14" s="146" t="s">
        <v>304</v>
      </c>
      <c r="CS14" s="46" t="s">
        <v>15</v>
      </c>
      <c r="CT14" s="146" t="s">
        <v>305</v>
      </c>
      <c r="CU14" s="146" t="s">
        <v>304</v>
      </c>
      <c r="CV14" s="46" t="s">
        <v>15</v>
      </c>
      <c r="CW14" s="47" t="s">
        <v>303</v>
      </c>
      <c r="CX14" s="47" t="s">
        <v>304</v>
      </c>
      <c r="CY14" s="409"/>
      <c r="CZ14" s="146" t="s">
        <v>11</v>
      </c>
      <c r="DA14" s="146" t="s">
        <v>12</v>
      </c>
      <c r="DB14" s="47" t="s">
        <v>15</v>
      </c>
      <c r="DC14" s="417"/>
      <c r="DD14" s="146" t="s">
        <v>11</v>
      </c>
      <c r="DE14" s="146" t="s">
        <v>12</v>
      </c>
      <c r="DF14" s="47" t="s">
        <v>15</v>
      </c>
      <c r="DG14" s="417"/>
      <c r="DH14" s="146" t="s">
        <v>303</v>
      </c>
      <c r="DI14" s="146" t="s">
        <v>304</v>
      </c>
      <c r="DJ14" s="46" t="s">
        <v>15</v>
      </c>
      <c r="DK14" s="146" t="s">
        <v>305</v>
      </c>
      <c r="DL14" s="146" t="s">
        <v>304</v>
      </c>
      <c r="DM14" s="46" t="s">
        <v>15</v>
      </c>
      <c r="DN14" s="47" t="s">
        <v>303</v>
      </c>
      <c r="DO14" s="47" t="s">
        <v>304</v>
      </c>
      <c r="DP14" s="394"/>
      <c r="DQ14" s="146" t="s">
        <v>303</v>
      </c>
      <c r="DR14" s="146" t="s">
        <v>304</v>
      </c>
      <c r="DS14" s="46" t="s">
        <v>15</v>
      </c>
      <c r="DT14" s="146" t="s">
        <v>305</v>
      </c>
      <c r="DU14" s="146" t="s">
        <v>304</v>
      </c>
      <c r="DV14" s="46" t="s">
        <v>15</v>
      </c>
      <c r="DW14" s="47" t="s">
        <v>303</v>
      </c>
      <c r="DX14" s="47" t="s">
        <v>304</v>
      </c>
      <c r="DY14" s="394"/>
      <c r="DZ14" s="146" t="s">
        <v>303</v>
      </c>
      <c r="EA14" s="146" t="s">
        <v>304</v>
      </c>
      <c r="EB14" s="46" t="s">
        <v>15</v>
      </c>
      <c r="EC14" s="146" t="s">
        <v>305</v>
      </c>
      <c r="ED14" s="146" t="s">
        <v>304</v>
      </c>
      <c r="EE14" s="46" t="s">
        <v>15</v>
      </c>
      <c r="EF14" s="47" t="s">
        <v>303</v>
      </c>
      <c r="EG14" s="47" t="s">
        <v>304</v>
      </c>
      <c r="EH14" s="394"/>
      <c r="EI14" s="402"/>
      <c r="EJ14" s="402"/>
      <c r="EK14" s="172" t="s">
        <v>155</v>
      </c>
      <c r="EL14" s="172" t="s">
        <v>154</v>
      </c>
      <c r="EM14" s="172" t="s">
        <v>153</v>
      </c>
      <c r="EN14" s="172" t="s">
        <v>155</v>
      </c>
      <c r="EO14" s="172" t="s">
        <v>154</v>
      </c>
      <c r="EP14" s="172" t="s">
        <v>153</v>
      </c>
      <c r="EQ14" s="417"/>
      <c r="ER14" s="417"/>
      <c r="ES14" s="417"/>
      <c r="ET14" s="417"/>
      <c r="EU14" s="417"/>
      <c r="EV14" s="417"/>
      <c r="EW14" s="417"/>
      <c r="EX14" s="417"/>
      <c r="EY14" s="417"/>
      <c r="EZ14" s="417"/>
      <c r="FA14" s="427"/>
      <c r="FB14" s="417"/>
      <c r="FC14" s="429"/>
    </row>
    <row r="15" spans="1:458" ht="14.95" customHeight="1" x14ac:dyDescent="0.3">
      <c r="A15" s="384"/>
      <c r="B15" s="159">
        <f>'GF &amp; SF'!U41</f>
        <v>2</v>
      </c>
      <c r="C15" s="159">
        <f>'GF &amp; SF'!V41</f>
        <v>19</v>
      </c>
      <c r="D15" s="159">
        <f>'GF &amp; SF'!W41</f>
        <v>21</v>
      </c>
      <c r="E15" s="160">
        <f>'GF &amp; SF'!U42</f>
        <v>2</v>
      </c>
      <c r="F15" s="160">
        <f>'GF &amp; SF'!V42</f>
        <v>19</v>
      </c>
      <c r="G15" s="160">
        <f>'GF &amp; SF'!W42</f>
        <v>21</v>
      </c>
      <c r="H15" s="160">
        <f>'GF &amp; SF'!U43</f>
        <v>0</v>
      </c>
      <c r="I15" s="160">
        <f>'GF &amp; SF'!V43</f>
        <v>2</v>
      </c>
      <c r="J15" s="160">
        <f>'GF &amp; SF'!W43</f>
        <v>2</v>
      </c>
      <c r="K15" s="160">
        <f>'GF &amp; SF'!U44</f>
        <v>0</v>
      </c>
      <c r="L15" s="160">
        <f>'GF &amp; SF'!V44</f>
        <v>0</v>
      </c>
      <c r="M15" s="160">
        <f>'GF &amp; SF'!W44</f>
        <v>0</v>
      </c>
      <c r="N15" s="160">
        <f>'GF &amp; SF'!U45</f>
        <v>0</v>
      </c>
      <c r="O15" s="160">
        <f>'GF &amp; SF'!V45</f>
        <v>0</v>
      </c>
      <c r="P15" s="160">
        <f>'GF &amp; SF'!W45</f>
        <v>0</v>
      </c>
      <c r="Q15" s="160">
        <f>'GF &amp; SF'!U46</f>
        <v>2</v>
      </c>
      <c r="R15" s="160">
        <f>'GF &amp; SF'!V46</f>
        <v>19</v>
      </c>
      <c r="S15" s="160">
        <f>'GF &amp; SF'!W46</f>
        <v>21</v>
      </c>
      <c r="T15" s="160">
        <f>'GF &amp; SF'!U47</f>
        <v>0</v>
      </c>
      <c r="U15" s="160">
        <f>'GF &amp; SF'!V47</f>
        <v>0</v>
      </c>
      <c r="V15" s="160">
        <f>'GF &amp; SF'!W47</f>
        <v>0</v>
      </c>
      <c r="W15" s="160">
        <f>'GF &amp; SF'!U48</f>
        <v>0</v>
      </c>
      <c r="X15" s="160">
        <f>'GF &amp; SF'!V48</f>
        <v>0</v>
      </c>
      <c r="Y15" s="160">
        <f>'GF &amp; SF'!W48</f>
        <v>0</v>
      </c>
      <c r="Z15" s="160">
        <f>'GF &amp; SF'!U49</f>
        <v>0</v>
      </c>
      <c r="AA15" s="160">
        <f>'GF &amp; SF'!V49</f>
        <v>0</v>
      </c>
      <c r="AB15" s="160">
        <f>'GF &amp; SF'!W49</f>
        <v>0</v>
      </c>
      <c r="AC15" s="160">
        <f>'GF &amp; SF'!U50</f>
        <v>0</v>
      </c>
      <c r="AD15" s="160">
        <f>'GF &amp; SF'!V50</f>
        <v>0</v>
      </c>
      <c r="AE15" s="160">
        <f>'GF &amp; SF'!W50</f>
        <v>0</v>
      </c>
      <c r="AF15" s="160">
        <f>'GF &amp; SF'!U51</f>
        <v>0</v>
      </c>
      <c r="AG15" s="160">
        <f>'GF &amp; SF'!V51</f>
        <v>0</v>
      </c>
      <c r="AH15" s="160">
        <f>'GF &amp; SF'!W51</f>
        <v>0</v>
      </c>
      <c r="AI15" s="160">
        <f>'GF &amp; SF'!AC41</f>
        <v>3.5523999999999999E-4</v>
      </c>
      <c r="AJ15" s="160">
        <f>'GF &amp; SF'!AD41</f>
        <v>5.5726500000000002E-3</v>
      </c>
      <c r="AK15" s="160">
        <f>'GF &amp; SF'!AE41</f>
        <v>5.9278899999999999E-3</v>
      </c>
      <c r="AL15" s="160">
        <f>'GF &amp; SF'!AC42</f>
        <v>3.4800000000000001E-6</v>
      </c>
      <c r="AM15" s="160">
        <f>'GF &amp; SF'!AD42</f>
        <v>2.1311999999999999E-4</v>
      </c>
      <c r="AN15" s="160">
        <f>'GF &amp; SF'!AE42</f>
        <v>2.1659999999999998E-4</v>
      </c>
      <c r="AO15" s="160">
        <f>'GF &amp; SF'!AC43</f>
        <v>2.423E-5</v>
      </c>
      <c r="AP15" s="160">
        <f>'GF &amp; SF'!AD43</f>
        <v>1.59205E-3</v>
      </c>
      <c r="AQ15" s="160">
        <f>'GF &amp; SF'!AE43</f>
        <v>1.6162800000000001E-3</v>
      </c>
      <c r="AR15" s="160">
        <f>'GF &amp; SF'!AC44</f>
        <v>1.7631999999999999E-4</v>
      </c>
      <c r="AS15" s="160">
        <f>'GF &amp; SF'!AD44</f>
        <v>8.3420300000000003E-3</v>
      </c>
      <c r="AT15" s="160">
        <f>'GF &amp; SF'!AE44</f>
        <v>8.5183500000000009E-3</v>
      </c>
      <c r="AU15" s="159">
        <f>'GF &amp; SF'!C41</f>
        <v>2820</v>
      </c>
      <c r="AV15" s="159">
        <f>'GF &amp; SF'!D41</f>
        <v>426</v>
      </c>
      <c r="AW15" s="159">
        <f>'GF &amp; SF'!E41</f>
        <v>3246</v>
      </c>
      <c r="AX15" s="159">
        <f>'GF &amp; SF'!F41</f>
        <v>5813</v>
      </c>
      <c r="AY15" s="159">
        <f>'GF &amp; SF'!G41</f>
        <v>995</v>
      </c>
      <c r="AZ15" s="159">
        <f>'GF &amp; SF'!H41</f>
        <v>6808</v>
      </c>
      <c r="BA15" s="159">
        <f>'GF &amp; SF'!I41</f>
        <v>8633</v>
      </c>
      <c r="BB15" s="159">
        <f>'GF &amp; SF'!J41</f>
        <v>1421</v>
      </c>
      <c r="BC15" s="159">
        <f>'GF &amp; SF'!K41</f>
        <v>10054</v>
      </c>
      <c r="BD15" s="160">
        <f>'GF &amp; SF'!C42</f>
        <v>0</v>
      </c>
      <c r="BE15" s="160">
        <f>'GF &amp; SF'!D42</f>
        <v>0</v>
      </c>
      <c r="BF15" s="160">
        <f>'GF &amp; SF'!E42</f>
        <v>0</v>
      </c>
      <c r="BG15" s="160">
        <f>'GF &amp; SF'!F42</f>
        <v>0</v>
      </c>
      <c r="BH15" s="160">
        <f>'GF &amp; SF'!G42</f>
        <v>0</v>
      </c>
      <c r="BI15" s="160">
        <f>'GF &amp; SF'!H42</f>
        <v>0</v>
      </c>
      <c r="BJ15" s="160">
        <f>'GF &amp; SF'!I42</f>
        <v>0</v>
      </c>
      <c r="BK15" s="160">
        <f>'GF &amp; SF'!J42</f>
        <v>0</v>
      </c>
      <c r="BL15" s="160">
        <f>'GF &amp; SF'!K42</f>
        <v>0</v>
      </c>
      <c r="BM15" s="160">
        <f>'GF &amp; SF'!C43</f>
        <v>0</v>
      </c>
      <c r="BN15" s="160">
        <f>'GF &amp; SF'!D43</f>
        <v>0</v>
      </c>
      <c r="BO15" s="160">
        <f>'GF &amp; SF'!E43</f>
        <v>0</v>
      </c>
      <c r="BP15" s="160">
        <f>'GF &amp; SF'!F43</f>
        <v>0</v>
      </c>
      <c r="BQ15" s="160">
        <f>'GF &amp; SF'!G43</f>
        <v>0</v>
      </c>
      <c r="BR15" s="160">
        <f>'GF &amp; SF'!H43</f>
        <v>0</v>
      </c>
      <c r="BS15" s="160">
        <f>'GF &amp; SF'!I43</f>
        <v>0</v>
      </c>
      <c r="BT15" s="160">
        <f>'GF &amp; SF'!J43</f>
        <v>0</v>
      </c>
      <c r="BU15" s="160">
        <f>'GF &amp; SF'!K43</f>
        <v>0</v>
      </c>
      <c r="BV15" s="160">
        <f>'GF &amp; SF'!C44</f>
        <v>0</v>
      </c>
      <c r="BW15" s="160">
        <f>'GF &amp; SF'!D44</f>
        <v>0</v>
      </c>
      <c r="BX15" s="160">
        <f>'GF &amp; SF'!E44</f>
        <v>0</v>
      </c>
      <c r="BY15" s="160">
        <f>'GF &amp; SF'!F44</f>
        <v>0</v>
      </c>
      <c r="BZ15" s="160">
        <f>'GF &amp; SF'!G44</f>
        <v>0</v>
      </c>
      <c r="CA15" s="160">
        <f>'GF &amp; SF'!H44</f>
        <v>0</v>
      </c>
      <c r="CB15" s="160">
        <f>'GF &amp; SF'!I44</f>
        <v>0</v>
      </c>
      <c r="CC15" s="160">
        <f>'GF &amp; SF'!J44</f>
        <v>0</v>
      </c>
      <c r="CD15" s="160">
        <f>'GF &amp; SF'!K44</f>
        <v>0</v>
      </c>
      <c r="CE15" s="160">
        <f>'GF &amp; SF'!U40</f>
        <v>0</v>
      </c>
      <c r="CF15" s="160">
        <f>'GF &amp; SF'!V40</f>
        <v>0</v>
      </c>
      <c r="CG15" s="160">
        <f>'GF &amp; SF'!W40</f>
        <v>0</v>
      </c>
      <c r="CH15" s="173">
        <f>'GF &amp; SF'!C45</f>
        <v>0</v>
      </c>
      <c r="CI15" s="173">
        <f>'GF &amp; SF'!D45</f>
        <v>0</v>
      </c>
      <c r="CJ15" s="173">
        <f>'GF &amp; SF'!E45</f>
        <v>0</v>
      </c>
      <c r="CK15" s="173">
        <f>'GF &amp; SF'!F45</f>
        <v>0</v>
      </c>
      <c r="CL15" s="173">
        <f>'GF &amp; SF'!G45</f>
        <v>0</v>
      </c>
      <c r="CM15" s="173">
        <f>'GF &amp; SF'!H45</f>
        <v>0</v>
      </c>
      <c r="CN15" s="173">
        <f>'GF &amp; SF'!I45</f>
        <v>0</v>
      </c>
      <c r="CO15" s="173">
        <f>'GF &amp; SF'!J45</f>
        <v>0</v>
      </c>
      <c r="CP15" s="173">
        <f>'GF &amp; SF'!K45</f>
        <v>0</v>
      </c>
      <c r="CQ15" s="173">
        <f>'GF &amp; SF'!C46</f>
        <v>0</v>
      </c>
      <c r="CR15" s="173">
        <f>'GF &amp; SF'!D46</f>
        <v>0</v>
      </c>
      <c r="CS15" s="173">
        <f>'GF &amp; SF'!E46</f>
        <v>0</v>
      </c>
      <c r="CT15" s="173">
        <f>'GF &amp; SF'!F46</f>
        <v>0</v>
      </c>
      <c r="CU15" s="173">
        <f>'GF &amp; SF'!G46</f>
        <v>0</v>
      </c>
      <c r="CV15" s="173">
        <f>'GF &amp; SF'!H46</f>
        <v>0</v>
      </c>
      <c r="CW15" s="173">
        <f>'GF &amp; SF'!I46</f>
        <v>0</v>
      </c>
      <c r="CX15" s="173">
        <f>'GF &amp; SF'!J46</f>
        <v>0</v>
      </c>
      <c r="CY15" s="173">
        <f>'GF &amp; SF'!K46</f>
        <v>0</v>
      </c>
      <c r="CZ15" s="173">
        <f>'GF &amp; SF'!U52</f>
        <v>0</v>
      </c>
      <c r="DA15" s="173">
        <f>'GF &amp; SF'!V52</f>
        <v>0</v>
      </c>
      <c r="DB15" s="173">
        <f>'GF &amp; SF'!W52</f>
        <v>0</v>
      </c>
      <c r="DC15" s="173">
        <f>'GF &amp; SF'!AE57</f>
        <v>0</v>
      </c>
      <c r="DD15" s="173">
        <f>'GF &amp; SF'!U53</f>
        <v>0</v>
      </c>
      <c r="DE15" s="173">
        <f>'GF &amp; SF'!V53</f>
        <v>0</v>
      </c>
      <c r="DF15" s="173">
        <f>'GF &amp; SF'!W53</f>
        <v>0</v>
      </c>
      <c r="DG15" s="173">
        <f>'GF &amp; SF'!AE58</f>
        <v>0</v>
      </c>
      <c r="DH15" s="173">
        <f>'GF &amp; SF'!C35</f>
        <v>0</v>
      </c>
      <c r="DI15" s="173">
        <f>'GF &amp; SF'!D35</f>
        <v>0</v>
      </c>
      <c r="DJ15" s="173">
        <f>'GF &amp; SF'!E35</f>
        <v>0</v>
      </c>
      <c r="DK15" s="173">
        <f>'GF &amp; SF'!F35</f>
        <v>0</v>
      </c>
      <c r="DL15" s="173">
        <f>'GF &amp; SF'!G35</f>
        <v>0</v>
      </c>
      <c r="DM15" s="173">
        <f>'GF &amp; SF'!H35</f>
        <v>0</v>
      </c>
      <c r="DN15" s="173">
        <f>'GF &amp; SF'!I35</f>
        <v>0</v>
      </c>
      <c r="DO15" s="173">
        <f>'GF &amp; SF'!J35</f>
        <v>0</v>
      </c>
      <c r="DP15" s="173">
        <f>'GF &amp; SF'!K35</f>
        <v>0</v>
      </c>
      <c r="DQ15" s="173">
        <f>'GF &amp; SF'!L35</f>
        <v>0</v>
      </c>
      <c r="DR15" s="173">
        <f>'GF &amp; SF'!M35</f>
        <v>0</v>
      </c>
      <c r="DS15" s="173">
        <f>'GF &amp; SF'!N35</f>
        <v>0</v>
      </c>
      <c r="DT15" s="173">
        <f>'GF &amp; SF'!O35</f>
        <v>0</v>
      </c>
      <c r="DU15" s="173">
        <f>'GF &amp; SF'!P35</f>
        <v>0</v>
      </c>
      <c r="DV15" s="173">
        <f>'GF &amp; SF'!Q35</f>
        <v>0</v>
      </c>
      <c r="DW15" s="173">
        <f>'GF &amp; SF'!R35</f>
        <v>0</v>
      </c>
      <c r="DX15" s="173">
        <f>'GF &amp; SF'!S35</f>
        <v>0</v>
      </c>
      <c r="DY15" s="173">
        <f>'GF &amp; SF'!T35</f>
        <v>0</v>
      </c>
      <c r="DZ15" s="173">
        <f>'GF &amp; SF'!U35</f>
        <v>0</v>
      </c>
      <c r="EA15" s="173">
        <f>'GF &amp; SF'!V35</f>
        <v>0</v>
      </c>
      <c r="EB15" s="173">
        <f>'GF &amp; SF'!W35</f>
        <v>0</v>
      </c>
      <c r="EC15" s="173">
        <f>'GF &amp; SF'!X35</f>
        <v>0</v>
      </c>
      <c r="ED15" s="173">
        <f>'GF &amp; SF'!Y35</f>
        <v>0</v>
      </c>
      <c r="EE15" s="173">
        <f>'GF &amp; SF'!Z35</f>
        <v>0</v>
      </c>
      <c r="EF15" s="173">
        <f>'GF &amp; SF'!AA35</f>
        <v>0</v>
      </c>
      <c r="EG15" s="173">
        <f>'GF &amp; SF'!AB35</f>
        <v>0</v>
      </c>
      <c r="EH15" s="173">
        <f>'GF &amp; SF'!AC35</f>
        <v>0</v>
      </c>
      <c r="EI15" s="173">
        <f>'GF &amp; SF'!AD35</f>
        <v>0</v>
      </c>
      <c r="EJ15" s="173">
        <f>'GF &amp; SF'!AE35</f>
        <v>0</v>
      </c>
      <c r="EK15" s="174">
        <f>'GF &amp; SF'!L54</f>
        <v>0</v>
      </c>
      <c r="EL15" s="174">
        <f>'GF &amp; SF'!M54</f>
        <v>0</v>
      </c>
      <c r="EM15" s="174">
        <f>'GF &amp; SF'!N54</f>
        <v>0</v>
      </c>
      <c r="EN15" s="174">
        <f>'GF &amp; SF'!L55</f>
        <v>0</v>
      </c>
      <c r="EO15" s="174">
        <f>'GF &amp; SF'!M55</f>
        <v>0</v>
      </c>
      <c r="EP15" s="174">
        <f>'GF &amp; SF'!N55</f>
        <v>0</v>
      </c>
      <c r="EQ15" s="175">
        <f>'GF &amp; SF'!AE45</f>
        <v>0</v>
      </c>
      <c r="ER15" s="175">
        <f>'GF &amp; SF'!AE46</f>
        <v>0</v>
      </c>
      <c r="ES15" s="175">
        <f>'GF &amp; SF'!AE47</f>
        <v>0</v>
      </c>
      <c r="ET15" s="175">
        <f>'GF &amp; SF'!AE48</f>
        <v>0</v>
      </c>
      <c r="EU15" s="175">
        <f>'GF &amp; SF'!AE49</f>
        <v>0</v>
      </c>
      <c r="EV15" s="175">
        <f>'GF &amp; SF'!AE50</f>
        <v>0</v>
      </c>
      <c r="EW15" s="176">
        <f>'GF &amp; SF'!AE51</f>
        <v>1849.353888795041</v>
      </c>
      <c r="EX15" s="176">
        <f>'GF &amp; SF'!AE52</f>
        <v>0</v>
      </c>
      <c r="EY15" s="176">
        <f>'GF &amp; SF'!AE53</f>
        <v>3159.5364367644415</v>
      </c>
      <c r="EZ15" s="176">
        <f>'GF &amp; SF'!AE54</f>
        <v>28919.135486725536</v>
      </c>
      <c r="FA15" s="176">
        <f>'GF &amp; SF'!AE55</f>
        <v>0</v>
      </c>
      <c r="FB15" s="176">
        <f>'GF &amp; SF'!AE56</f>
        <v>0</v>
      </c>
      <c r="FC15" s="176">
        <f>EQ15+ES15+EU15</f>
        <v>0</v>
      </c>
    </row>
    <row r="16" spans="1:458" x14ac:dyDescent="0.3">
      <c r="A16" s="177"/>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65"/>
      <c r="BC16" s="165"/>
      <c r="BD16" s="165"/>
      <c r="BE16" s="165"/>
      <c r="BF16" s="165"/>
      <c r="BG16" s="165"/>
      <c r="BH16" s="165"/>
      <c r="BI16" s="165"/>
      <c r="BJ16" s="165"/>
      <c r="BK16" s="165"/>
      <c r="BL16" s="165"/>
      <c r="BM16" s="165"/>
      <c r="BN16" s="165"/>
      <c r="BO16" s="165"/>
      <c r="BP16" s="165"/>
      <c r="BQ16" s="165"/>
      <c r="BR16" s="165"/>
      <c r="BS16" s="165"/>
      <c r="BT16" s="165"/>
      <c r="BU16" s="165"/>
      <c r="BV16" s="165"/>
      <c r="BW16" s="165"/>
      <c r="BX16" s="165"/>
      <c r="BY16" s="165"/>
      <c r="BZ16" s="165"/>
      <c r="CA16" s="165"/>
      <c r="CB16" s="165"/>
      <c r="CC16" s="165"/>
      <c r="CD16" s="165"/>
      <c r="CE16" s="165"/>
      <c r="CF16" s="165"/>
      <c r="CG16" s="165"/>
      <c r="CH16" s="165"/>
      <c r="CI16" s="165"/>
      <c r="CJ16" s="165"/>
      <c r="CK16" s="165"/>
      <c r="CL16" s="165"/>
      <c r="CM16" s="165"/>
      <c r="CN16" s="165"/>
      <c r="CO16" s="165"/>
      <c r="CP16" s="165"/>
      <c r="CQ16" s="165"/>
      <c r="CR16" s="165"/>
      <c r="CS16" s="165"/>
      <c r="CT16" s="165"/>
      <c r="CU16" s="165"/>
      <c r="CV16" s="165"/>
      <c r="CW16" s="165"/>
      <c r="CX16" s="165"/>
      <c r="CY16" s="165"/>
      <c r="CZ16" s="165"/>
      <c r="DA16" s="165"/>
      <c r="DB16" s="165"/>
      <c r="DC16" s="165"/>
      <c r="DD16" s="165"/>
      <c r="DE16" s="165"/>
      <c r="DF16" s="165"/>
      <c r="DG16" s="165"/>
      <c r="DH16" s="165"/>
      <c r="DI16" s="165"/>
      <c r="DJ16" s="165"/>
      <c r="DK16" s="165"/>
      <c r="DL16" s="165"/>
      <c r="DM16" s="165"/>
      <c r="DN16" s="165"/>
      <c r="DO16" s="165"/>
      <c r="DP16" s="165"/>
      <c r="DQ16" s="165"/>
      <c r="DR16" s="165"/>
      <c r="DS16" s="165"/>
      <c r="DT16" s="165"/>
      <c r="DU16" s="165"/>
      <c r="DV16" s="165"/>
      <c r="DW16" s="165"/>
      <c r="DX16" s="165"/>
      <c r="DY16" s="165"/>
      <c r="DZ16" s="165"/>
      <c r="EA16" s="165"/>
      <c r="EB16" s="165"/>
      <c r="EC16" s="165"/>
      <c r="ED16" s="165"/>
      <c r="EE16" s="165"/>
      <c r="EF16" s="165"/>
      <c r="EG16" s="165"/>
      <c r="EH16" s="165"/>
      <c r="EI16" s="165"/>
      <c r="EJ16" s="165"/>
      <c r="EK16" s="165"/>
      <c r="EL16" s="165"/>
      <c r="EM16" s="165"/>
      <c r="EN16" s="165"/>
      <c r="EO16" s="165"/>
      <c r="EP16" s="165"/>
      <c r="EQ16" s="165"/>
      <c r="ER16" s="165"/>
      <c r="ES16" s="165"/>
      <c r="ET16" s="165"/>
      <c r="EU16" s="165"/>
      <c r="EV16" s="165"/>
    </row>
    <row r="17" spans="1:428" ht="15.55" x14ac:dyDescent="0.3">
      <c r="A17" s="178"/>
      <c r="B17" s="165"/>
      <c r="C17" s="165"/>
      <c r="D17" s="165"/>
      <c r="E17" s="165"/>
      <c r="F17" s="165"/>
      <c r="G17" s="165"/>
      <c r="H17" s="165"/>
      <c r="I17" s="165"/>
      <c r="J17" s="165"/>
      <c r="K17" s="165"/>
      <c r="L17" s="165"/>
      <c r="M17" s="165"/>
      <c r="N17" s="179"/>
      <c r="O17" s="179"/>
      <c r="P17" s="179"/>
      <c r="Q17" s="179"/>
      <c r="R17" s="179"/>
      <c r="S17" s="180"/>
      <c r="T17" s="179"/>
      <c r="U17" s="179"/>
      <c r="V17" s="179"/>
      <c r="W17" s="179"/>
      <c r="X17" s="179"/>
      <c r="Y17" s="179"/>
      <c r="Z17" s="179"/>
      <c r="AA17" s="179"/>
      <c r="AB17" s="180"/>
      <c r="AC17" s="179"/>
      <c r="AD17" s="179"/>
      <c r="AE17" s="179"/>
      <c r="AF17" s="179"/>
      <c r="AG17" s="179"/>
      <c r="AH17" s="179"/>
      <c r="AI17" s="179"/>
      <c r="AJ17" s="179"/>
      <c r="AK17" s="180"/>
      <c r="AL17" s="179"/>
      <c r="AM17" s="179"/>
      <c r="AN17" s="179"/>
      <c r="AO17" s="179"/>
      <c r="AP17" s="179"/>
      <c r="AQ17" s="179"/>
      <c r="AR17" s="179"/>
      <c r="AS17" s="179"/>
      <c r="AT17" s="180"/>
      <c r="AU17" s="179"/>
      <c r="AV17" s="179"/>
      <c r="AW17" s="179"/>
      <c r="AX17" s="179"/>
      <c r="AY17" s="179"/>
      <c r="AZ17" s="179"/>
      <c r="BA17" s="179"/>
      <c r="BB17" s="179"/>
      <c r="BC17" s="180"/>
      <c r="BD17" s="179"/>
      <c r="BE17" s="179"/>
      <c r="BF17" s="179"/>
      <c r="BG17" s="179"/>
      <c r="BH17" s="179"/>
      <c r="BI17" s="179"/>
      <c r="BJ17" s="179"/>
      <c r="BK17" s="179"/>
      <c r="BL17" s="180"/>
    </row>
    <row r="18" spans="1:428" ht="27" customHeight="1" x14ac:dyDescent="0.3">
      <c r="A18" s="339" t="s">
        <v>372</v>
      </c>
      <c r="B18" s="389" t="s">
        <v>367</v>
      </c>
      <c r="C18" s="390"/>
      <c r="D18" s="390"/>
      <c r="E18" s="390"/>
      <c r="F18" s="390"/>
      <c r="G18" s="390"/>
      <c r="H18" s="390"/>
      <c r="I18" s="390"/>
      <c r="J18" s="390"/>
      <c r="K18" s="390"/>
      <c r="L18" s="390"/>
      <c r="M18" s="390"/>
      <c r="N18" s="390"/>
      <c r="O18" s="390"/>
      <c r="P18" s="390"/>
      <c r="Q18" s="390"/>
      <c r="R18" s="390"/>
      <c r="S18" s="390"/>
      <c r="T18" s="390"/>
      <c r="U18" s="390"/>
      <c r="V18" s="390"/>
      <c r="W18" s="390"/>
      <c r="X18" s="390"/>
      <c r="Y18" s="390"/>
      <c r="Z18" s="390"/>
      <c r="AA18" s="390"/>
      <c r="AB18" s="390"/>
      <c r="AC18" s="390"/>
      <c r="AD18" s="390"/>
      <c r="AE18" s="390"/>
      <c r="AF18" s="390"/>
      <c r="AG18" s="390"/>
      <c r="AH18" s="390"/>
      <c r="AI18" s="390"/>
      <c r="AJ18" s="390"/>
      <c r="AK18" s="390"/>
      <c r="AL18" s="390"/>
      <c r="AM18" s="390"/>
      <c r="AN18" s="390"/>
      <c r="AO18" s="390"/>
      <c r="AP18" s="390"/>
      <c r="AQ18" s="390"/>
      <c r="AR18" s="390"/>
      <c r="AS18" s="390"/>
      <c r="AT18" s="390"/>
      <c r="AU18" s="390"/>
      <c r="AV18" s="390"/>
      <c r="AW18" s="390"/>
      <c r="AX18" s="390"/>
      <c r="AY18" s="390"/>
      <c r="AZ18" s="390"/>
      <c r="BA18" s="390"/>
      <c r="BB18" s="390"/>
      <c r="BC18" s="390"/>
      <c r="BD18" s="390"/>
      <c r="BE18" s="390"/>
      <c r="BF18" s="390"/>
      <c r="BG18" s="390"/>
      <c r="BH18" s="390"/>
      <c r="BI18" s="390"/>
      <c r="BJ18" s="390"/>
      <c r="BK18" s="390"/>
      <c r="BL18" s="390"/>
      <c r="BM18" s="390"/>
      <c r="BN18" s="390"/>
      <c r="BO18" s="390"/>
      <c r="BP18" s="390"/>
      <c r="BQ18" s="390"/>
      <c r="BR18" s="390"/>
      <c r="BS18" s="390"/>
      <c r="BT18" s="390"/>
      <c r="BU18" s="390"/>
      <c r="BV18" s="390"/>
      <c r="BW18" s="390"/>
      <c r="BX18" s="390"/>
      <c r="BY18" s="390"/>
      <c r="BZ18" s="390"/>
      <c r="CA18" s="390"/>
      <c r="CB18" s="390"/>
      <c r="CC18" s="390"/>
      <c r="CD18" s="390"/>
      <c r="CE18" s="390"/>
      <c r="CF18" s="390"/>
      <c r="CG18" s="390"/>
      <c r="CH18" s="390"/>
      <c r="CI18" s="390"/>
      <c r="CJ18" s="390"/>
      <c r="CK18" s="390"/>
      <c r="CL18" s="390"/>
      <c r="CM18" s="390"/>
      <c r="CN18" s="390"/>
      <c r="CO18" s="390"/>
      <c r="CP18" s="390"/>
      <c r="CQ18" s="390"/>
      <c r="CR18" s="390"/>
      <c r="CS18" s="390"/>
      <c r="CT18" s="390"/>
      <c r="CU18" s="390"/>
      <c r="CV18" s="390"/>
      <c r="CW18" s="390"/>
      <c r="CX18" s="390"/>
      <c r="CY18" s="390"/>
      <c r="CZ18" s="390"/>
      <c r="DA18" s="390"/>
      <c r="DB18" s="390"/>
      <c r="DC18" s="390"/>
      <c r="DD18" s="390"/>
      <c r="DE18" s="390"/>
      <c r="DF18" s="390"/>
      <c r="DG18" s="390"/>
      <c r="DH18" s="390"/>
      <c r="DI18" s="390"/>
      <c r="DJ18" s="390"/>
      <c r="DK18" s="390"/>
      <c r="DL18" s="390"/>
      <c r="DM18" s="390"/>
    </row>
    <row r="19" spans="1:428" x14ac:dyDescent="0.3">
      <c r="A19" s="339"/>
      <c r="B19" s="346" t="s">
        <v>368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t="s">
        <v>369</v>
      </c>
      <c r="AF19" s="356"/>
      <c r="AG19" s="356"/>
      <c r="AH19" s="356"/>
      <c r="AI19" s="356"/>
      <c r="AJ19" s="356"/>
      <c r="AK19" s="356"/>
      <c r="AL19" s="356"/>
      <c r="AM19" s="356"/>
      <c r="AN19" s="356"/>
      <c r="AO19" s="356"/>
      <c r="AP19" s="356"/>
      <c r="AQ19" s="356"/>
      <c r="AR19" s="356"/>
      <c r="AS19" s="356"/>
      <c r="AT19" s="356"/>
      <c r="AU19" s="356"/>
      <c r="AV19" s="356"/>
      <c r="AW19" s="356"/>
      <c r="AX19" s="356"/>
      <c r="AY19" s="356"/>
      <c r="AZ19" s="356"/>
      <c r="BA19" s="356"/>
      <c r="BB19" s="356"/>
      <c r="BC19" s="356"/>
      <c r="BD19" s="356"/>
      <c r="BE19" s="356"/>
      <c r="BF19" s="356"/>
      <c r="BG19" s="356"/>
      <c r="BH19" s="356" t="s">
        <v>370</v>
      </c>
      <c r="BI19" s="356"/>
      <c r="BJ19" s="356"/>
      <c r="BK19" s="356"/>
      <c r="BL19" s="356"/>
      <c r="BM19" s="356"/>
      <c r="BN19" s="356"/>
      <c r="BO19" s="356"/>
      <c r="BP19" s="356"/>
      <c r="BQ19" s="356"/>
      <c r="BR19" s="356"/>
      <c r="BS19" s="356"/>
      <c r="BT19" s="356"/>
      <c r="BU19" s="356"/>
      <c r="BV19" s="356"/>
      <c r="BW19" s="356"/>
      <c r="BX19" s="356"/>
      <c r="BY19" s="356"/>
      <c r="BZ19" s="356"/>
      <c r="CA19" s="356"/>
      <c r="CB19" s="356"/>
      <c r="CC19" s="356"/>
      <c r="CD19" s="356"/>
      <c r="CE19" s="356"/>
      <c r="CF19" s="356"/>
      <c r="CG19" s="356"/>
      <c r="CH19" s="356"/>
      <c r="CI19" s="356"/>
      <c r="CJ19" s="356"/>
      <c r="CK19" s="356" t="s">
        <v>371</v>
      </c>
      <c r="CL19" s="356"/>
      <c r="CM19" s="356"/>
      <c r="CN19" s="356"/>
      <c r="CO19" s="356"/>
      <c r="CP19" s="356"/>
      <c r="CQ19" s="356"/>
      <c r="CR19" s="356"/>
      <c r="CS19" s="356"/>
      <c r="CT19" s="356"/>
      <c r="CU19" s="356"/>
      <c r="CV19" s="356"/>
      <c r="CW19" s="356"/>
      <c r="CX19" s="356"/>
      <c r="CY19" s="356"/>
      <c r="CZ19" s="356"/>
      <c r="DA19" s="356"/>
      <c r="DB19" s="356"/>
      <c r="DC19" s="356"/>
      <c r="DD19" s="356"/>
      <c r="DE19" s="356"/>
      <c r="DF19" s="356"/>
      <c r="DG19" s="356"/>
      <c r="DH19" s="356"/>
      <c r="DI19" s="356"/>
      <c r="DJ19" s="356"/>
      <c r="DK19" s="356"/>
      <c r="DL19" s="356"/>
      <c r="DM19" s="356"/>
    </row>
    <row r="20" spans="1:428" x14ac:dyDescent="0.3">
      <c r="A20" s="339"/>
      <c r="B20" s="381" t="s">
        <v>184</v>
      </c>
      <c r="C20" s="355"/>
      <c r="D20" s="355"/>
      <c r="E20" s="355"/>
      <c r="F20" s="355"/>
      <c r="G20" s="355"/>
      <c r="H20" s="355"/>
      <c r="I20" s="355"/>
      <c r="J20" s="355"/>
      <c r="K20" s="354" t="s">
        <v>25</v>
      </c>
      <c r="L20" s="354"/>
      <c r="M20" s="354"/>
      <c r="N20" s="354"/>
      <c r="O20" s="354"/>
      <c r="P20" s="354"/>
      <c r="Q20" s="354"/>
      <c r="R20" s="354"/>
      <c r="S20" s="354"/>
      <c r="T20" s="354" t="s">
        <v>99</v>
      </c>
      <c r="U20" s="354"/>
      <c r="V20" s="354"/>
      <c r="W20" s="354"/>
      <c r="X20" s="354"/>
      <c r="Y20" s="354"/>
      <c r="Z20" s="354"/>
      <c r="AA20" s="354"/>
      <c r="AB20" s="354"/>
      <c r="AC20" s="354" t="s">
        <v>21</v>
      </c>
      <c r="AD20" s="354" t="s">
        <v>22</v>
      </c>
      <c r="AE20" s="355" t="s">
        <v>184</v>
      </c>
      <c r="AF20" s="355"/>
      <c r="AG20" s="355"/>
      <c r="AH20" s="355"/>
      <c r="AI20" s="355"/>
      <c r="AJ20" s="355"/>
      <c r="AK20" s="355"/>
      <c r="AL20" s="355"/>
      <c r="AM20" s="355"/>
      <c r="AN20" s="354" t="s">
        <v>25</v>
      </c>
      <c r="AO20" s="354"/>
      <c r="AP20" s="354"/>
      <c r="AQ20" s="354"/>
      <c r="AR20" s="354"/>
      <c r="AS20" s="354"/>
      <c r="AT20" s="354"/>
      <c r="AU20" s="354"/>
      <c r="AV20" s="354"/>
      <c r="AW20" s="354" t="s">
        <v>99</v>
      </c>
      <c r="AX20" s="354"/>
      <c r="AY20" s="354"/>
      <c r="AZ20" s="354"/>
      <c r="BA20" s="354"/>
      <c r="BB20" s="354"/>
      <c r="BC20" s="354"/>
      <c r="BD20" s="354"/>
      <c r="BE20" s="354"/>
      <c r="BF20" s="354" t="s">
        <v>21</v>
      </c>
      <c r="BG20" s="354" t="s">
        <v>22</v>
      </c>
      <c r="BH20" s="355" t="s">
        <v>184</v>
      </c>
      <c r="BI20" s="355"/>
      <c r="BJ20" s="355"/>
      <c r="BK20" s="355"/>
      <c r="BL20" s="355"/>
      <c r="BM20" s="355"/>
      <c r="BN20" s="355"/>
      <c r="BO20" s="355"/>
      <c r="BP20" s="355"/>
      <c r="BQ20" s="354" t="s">
        <v>25</v>
      </c>
      <c r="BR20" s="354"/>
      <c r="BS20" s="354"/>
      <c r="BT20" s="354"/>
      <c r="BU20" s="354"/>
      <c r="BV20" s="354"/>
      <c r="BW20" s="354"/>
      <c r="BX20" s="354"/>
      <c r="BY20" s="354"/>
      <c r="BZ20" s="354" t="s">
        <v>99</v>
      </c>
      <c r="CA20" s="354"/>
      <c r="CB20" s="354"/>
      <c r="CC20" s="354"/>
      <c r="CD20" s="354"/>
      <c r="CE20" s="354"/>
      <c r="CF20" s="354"/>
      <c r="CG20" s="354"/>
      <c r="CH20" s="354"/>
      <c r="CI20" s="354" t="s">
        <v>21</v>
      </c>
      <c r="CJ20" s="354" t="s">
        <v>22</v>
      </c>
      <c r="CK20" s="355" t="s">
        <v>184</v>
      </c>
      <c r="CL20" s="355"/>
      <c r="CM20" s="355"/>
      <c r="CN20" s="355"/>
      <c r="CO20" s="355"/>
      <c r="CP20" s="355"/>
      <c r="CQ20" s="355"/>
      <c r="CR20" s="355"/>
      <c r="CS20" s="355"/>
      <c r="CT20" s="354" t="s">
        <v>25</v>
      </c>
      <c r="CU20" s="354"/>
      <c r="CV20" s="354"/>
      <c r="CW20" s="354"/>
      <c r="CX20" s="354"/>
      <c r="CY20" s="354"/>
      <c r="CZ20" s="354"/>
      <c r="DA20" s="354"/>
      <c r="DB20" s="354"/>
      <c r="DC20" s="354" t="s">
        <v>99</v>
      </c>
      <c r="DD20" s="354"/>
      <c r="DE20" s="354"/>
      <c r="DF20" s="354"/>
      <c r="DG20" s="354"/>
      <c r="DH20" s="354"/>
      <c r="DI20" s="354"/>
      <c r="DJ20" s="354"/>
      <c r="DK20" s="354"/>
      <c r="DL20" s="354" t="s">
        <v>21</v>
      </c>
      <c r="DM20" s="354" t="s">
        <v>22</v>
      </c>
    </row>
    <row r="21" spans="1:428" ht="14.95" customHeight="1" x14ac:dyDescent="0.3">
      <c r="A21" s="339"/>
      <c r="B21" s="357" t="s">
        <v>11</v>
      </c>
      <c r="C21" s="353"/>
      <c r="D21" s="353"/>
      <c r="E21" s="353" t="s">
        <v>12</v>
      </c>
      <c r="F21" s="353"/>
      <c r="G21" s="353"/>
      <c r="H21" s="347" t="s">
        <v>15</v>
      </c>
      <c r="I21" s="347"/>
      <c r="J21" s="338" t="s">
        <v>185</v>
      </c>
      <c r="K21" s="348" t="s">
        <v>14</v>
      </c>
      <c r="L21" s="348"/>
      <c r="M21" s="348"/>
      <c r="N21" s="348" t="s">
        <v>12</v>
      </c>
      <c r="O21" s="348"/>
      <c r="P21" s="348"/>
      <c r="Q21" s="349" t="s">
        <v>15</v>
      </c>
      <c r="R21" s="349"/>
      <c r="S21" s="338" t="s">
        <v>13</v>
      </c>
      <c r="T21" s="350" t="s">
        <v>14</v>
      </c>
      <c r="U21" s="350"/>
      <c r="V21" s="350"/>
      <c r="W21" s="351" t="s">
        <v>12</v>
      </c>
      <c r="X21" s="351"/>
      <c r="Y21" s="351"/>
      <c r="Z21" s="352" t="s">
        <v>15</v>
      </c>
      <c r="AA21" s="352"/>
      <c r="AB21" s="338" t="s">
        <v>13</v>
      </c>
      <c r="AC21" s="354"/>
      <c r="AD21" s="354"/>
      <c r="AE21" s="353" t="s">
        <v>11</v>
      </c>
      <c r="AF21" s="353"/>
      <c r="AG21" s="353"/>
      <c r="AH21" s="353" t="s">
        <v>12</v>
      </c>
      <c r="AI21" s="353"/>
      <c r="AJ21" s="353"/>
      <c r="AK21" s="347" t="s">
        <v>15</v>
      </c>
      <c r="AL21" s="347"/>
      <c r="AM21" s="338" t="s">
        <v>185</v>
      </c>
      <c r="AN21" s="348" t="s">
        <v>14</v>
      </c>
      <c r="AO21" s="348"/>
      <c r="AP21" s="348"/>
      <c r="AQ21" s="348" t="s">
        <v>12</v>
      </c>
      <c r="AR21" s="348"/>
      <c r="AS21" s="348"/>
      <c r="AT21" s="349" t="s">
        <v>15</v>
      </c>
      <c r="AU21" s="349"/>
      <c r="AV21" s="338" t="s">
        <v>13</v>
      </c>
      <c r="AW21" s="350" t="s">
        <v>14</v>
      </c>
      <c r="AX21" s="350"/>
      <c r="AY21" s="350"/>
      <c r="AZ21" s="351" t="s">
        <v>12</v>
      </c>
      <c r="BA21" s="351"/>
      <c r="BB21" s="351"/>
      <c r="BC21" s="352" t="s">
        <v>15</v>
      </c>
      <c r="BD21" s="352"/>
      <c r="BE21" s="338" t="s">
        <v>13</v>
      </c>
      <c r="BF21" s="354"/>
      <c r="BG21" s="354"/>
      <c r="BH21" s="353" t="s">
        <v>11</v>
      </c>
      <c r="BI21" s="353"/>
      <c r="BJ21" s="353"/>
      <c r="BK21" s="353" t="s">
        <v>12</v>
      </c>
      <c r="BL21" s="353"/>
      <c r="BM21" s="353"/>
      <c r="BN21" s="347" t="s">
        <v>15</v>
      </c>
      <c r="BO21" s="347"/>
      <c r="BP21" s="338" t="s">
        <v>185</v>
      </c>
      <c r="BQ21" s="348" t="s">
        <v>14</v>
      </c>
      <c r="BR21" s="348"/>
      <c r="BS21" s="348"/>
      <c r="BT21" s="348" t="s">
        <v>12</v>
      </c>
      <c r="BU21" s="348"/>
      <c r="BV21" s="348"/>
      <c r="BW21" s="349" t="s">
        <v>15</v>
      </c>
      <c r="BX21" s="349"/>
      <c r="BY21" s="338" t="s">
        <v>13</v>
      </c>
      <c r="BZ21" s="350" t="s">
        <v>14</v>
      </c>
      <c r="CA21" s="350"/>
      <c r="CB21" s="350"/>
      <c r="CC21" s="351" t="s">
        <v>12</v>
      </c>
      <c r="CD21" s="351"/>
      <c r="CE21" s="351"/>
      <c r="CF21" s="352" t="s">
        <v>15</v>
      </c>
      <c r="CG21" s="352"/>
      <c r="CH21" s="338" t="s">
        <v>13</v>
      </c>
      <c r="CI21" s="354"/>
      <c r="CJ21" s="354"/>
      <c r="CK21" s="353" t="s">
        <v>11</v>
      </c>
      <c r="CL21" s="353"/>
      <c r="CM21" s="353"/>
      <c r="CN21" s="353" t="s">
        <v>12</v>
      </c>
      <c r="CO21" s="353"/>
      <c r="CP21" s="353"/>
      <c r="CQ21" s="347" t="s">
        <v>15</v>
      </c>
      <c r="CR21" s="347"/>
      <c r="CS21" s="338" t="s">
        <v>185</v>
      </c>
      <c r="CT21" s="348" t="s">
        <v>14</v>
      </c>
      <c r="CU21" s="348"/>
      <c r="CV21" s="348"/>
      <c r="CW21" s="348" t="s">
        <v>12</v>
      </c>
      <c r="CX21" s="348"/>
      <c r="CY21" s="348"/>
      <c r="CZ21" s="349" t="s">
        <v>15</v>
      </c>
      <c r="DA21" s="349"/>
      <c r="DB21" s="338" t="s">
        <v>13</v>
      </c>
      <c r="DC21" s="350" t="s">
        <v>14</v>
      </c>
      <c r="DD21" s="350"/>
      <c r="DE21" s="350"/>
      <c r="DF21" s="351" t="s">
        <v>12</v>
      </c>
      <c r="DG21" s="351"/>
      <c r="DH21" s="351"/>
      <c r="DI21" s="352" t="s">
        <v>15</v>
      </c>
      <c r="DJ21" s="352"/>
      <c r="DK21" s="338" t="s">
        <v>13</v>
      </c>
      <c r="DL21" s="354"/>
      <c r="DM21" s="354"/>
    </row>
    <row r="22" spans="1:428" ht="15.55" x14ac:dyDescent="0.3">
      <c r="A22" s="339"/>
      <c r="B22" s="145" t="s">
        <v>303</v>
      </c>
      <c r="C22" s="146" t="s">
        <v>304</v>
      </c>
      <c r="D22" s="46" t="s">
        <v>15</v>
      </c>
      <c r="E22" s="146" t="s">
        <v>305</v>
      </c>
      <c r="F22" s="146" t="s">
        <v>304</v>
      </c>
      <c r="G22" s="46" t="s">
        <v>15</v>
      </c>
      <c r="H22" s="47" t="s">
        <v>303</v>
      </c>
      <c r="I22" s="47" t="s">
        <v>304</v>
      </c>
      <c r="J22" s="338"/>
      <c r="K22" s="146" t="s">
        <v>303</v>
      </c>
      <c r="L22" s="146" t="s">
        <v>304</v>
      </c>
      <c r="M22" s="46" t="s">
        <v>15</v>
      </c>
      <c r="N22" s="146" t="s">
        <v>305</v>
      </c>
      <c r="O22" s="146" t="s">
        <v>304</v>
      </c>
      <c r="P22" s="46" t="s">
        <v>15</v>
      </c>
      <c r="Q22" s="47" t="s">
        <v>303</v>
      </c>
      <c r="R22" s="47" t="s">
        <v>304</v>
      </c>
      <c r="S22" s="338"/>
      <c r="T22" s="146" t="s">
        <v>303</v>
      </c>
      <c r="U22" s="146" t="s">
        <v>304</v>
      </c>
      <c r="V22" s="46" t="s">
        <v>15</v>
      </c>
      <c r="W22" s="146" t="s">
        <v>305</v>
      </c>
      <c r="X22" s="146" t="s">
        <v>304</v>
      </c>
      <c r="Y22" s="46" t="s">
        <v>15</v>
      </c>
      <c r="Z22" s="47" t="s">
        <v>303</v>
      </c>
      <c r="AA22" s="47" t="s">
        <v>304</v>
      </c>
      <c r="AB22" s="338"/>
      <c r="AC22" s="354"/>
      <c r="AD22" s="354"/>
      <c r="AE22" s="146" t="s">
        <v>303</v>
      </c>
      <c r="AF22" s="146" t="s">
        <v>304</v>
      </c>
      <c r="AG22" s="46" t="s">
        <v>15</v>
      </c>
      <c r="AH22" s="146" t="s">
        <v>305</v>
      </c>
      <c r="AI22" s="146" t="s">
        <v>304</v>
      </c>
      <c r="AJ22" s="46" t="s">
        <v>15</v>
      </c>
      <c r="AK22" s="47" t="s">
        <v>303</v>
      </c>
      <c r="AL22" s="47" t="s">
        <v>304</v>
      </c>
      <c r="AM22" s="338"/>
      <c r="AN22" s="146" t="s">
        <v>303</v>
      </c>
      <c r="AO22" s="146" t="s">
        <v>304</v>
      </c>
      <c r="AP22" s="46" t="s">
        <v>15</v>
      </c>
      <c r="AQ22" s="146" t="s">
        <v>305</v>
      </c>
      <c r="AR22" s="146" t="s">
        <v>304</v>
      </c>
      <c r="AS22" s="46" t="s">
        <v>15</v>
      </c>
      <c r="AT22" s="47" t="s">
        <v>303</v>
      </c>
      <c r="AU22" s="47" t="s">
        <v>304</v>
      </c>
      <c r="AV22" s="338"/>
      <c r="AW22" s="146" t="s">
        <v>303</v>
      </c>
      <c r="AX22" s="146" t="s">
        <v>304</v>
      </c>
      <c r="AY22" s="46" t="s">
        <v>15</v>
      </c>
      <c r="AZ22" s="146" t="s">
        <v>305</v>
      </c>
      <c r="BA22" s="146" t="s">
        <v>304</v>
      </c>
      <c r="BB22" s="46" t="s">
        <v>15</v>
      </c>
      <c r="BC22" s="47" t="s">
        <v>303</v>
      </c>
      <c r="BD22" s="47" t="s">
        <v>304</v>
      </c>
      <c r="BE22" s="338"/>
      <c r="BF22" s="354"/>
      <c r="BG22" s="354"/>
      <c r="BH22" s="146" t="s">
        <v>303</v>
      </c>
      <c r="BI22" s="146" t="s">
        <v>304</v>
      </c>
      <c r="BJ22" s="46" t="s">
        <v>15</v>
      </c>
      <c r="BK22" s="146" t="s">
        <v>305</v>
      </c>
      <c r="BL22" s="146" t="s">
        <v>304</v>
      </c>
      <c r="BM22" s="46" t="s">
        <v>15</v>
      </c>
      <c r="BN22" s="47" t="s">
        <v>303</v>
      </c>
      <c r="BO22" s="47" t="s">
        <v>304</v>
      </c>
      <c r="BP22" s="338"/>
      <c r="BQ22" s="146" t="s">
        <v>303</v>
      </c>
      <c r="BR22" s="146" t="s">
        <v>304</v>
      </c>
      <c r="BS22" s="46" t="s">
        <v>15</v>
      </c>
      <c r="BT22" s="146" t="s">
        <v>305</v>
      </c>
      <c r="BU22" s="146" t="s">
        <v>304</v>
      </c>
      <c r="BV22" s="46" t="s">
        <v>15</v>
      </c>
      <c r="BW22" s="47" t="s">
        <v>303</v>
      </c>
      <c r="BX22" s="47" t="s">
        <v>304</v>
      </c>
      <c r="BY22" s="338"/>
      <c r="BZ22" s="146" t="s">
        <v>303</v>
      </c>
      <c r="CA22" s="146" t="s">
        <v>304</v>
      </c>
      <c r="CB22" s="46" t="s">
        <v>15</v>
      </c>
      <c r="CC22" s="146" t="s">
        <v>305</v>
      </c>
      <c r="CD22" s="146" t="s">
        <v>304</v>
      </c>
      <c r="CE22" s="46" t="s">
        <v>15</v>
      </c>
      <c r="CF22" s="47" t="s">
        <v>303</v>
      </c>
      <c r="CG22" s="47" t="s">
        <v>304</v>
      </c>
      <c r="CH22" s="338"/>
      <c r="CI22" s="354"/>
      <c r="CJ22" s="354"/>
      <c r="CK22" s="146" t="s">
        <v>303</v>
      </c>
      <c r="CL22" s="146" t="s">
        <v>304</v>
      </c>
      <c r="CM22" s="46" t="s">
        <v>15</v>
      </c>
      <c r="CN22" s="146" t="s">
        <v>305</v>
      </c>
      <c r="CO22" s="146" t="s">
        <v>304</v>
      </c>
      <c r="CP22" s="46" t="s">
        <v>15</v>
      </c>
      <c r="CQ22" s="47" t="s">
        <v>303</v>
      </c>
      <c r="CR22" s="47" t="s">
        <v>304</v>
      </c>
      <c r="CS22" s="338"/>
      <c r="CT22" s="146" t="s">
        <v>303</v>
      </c>
      <c r="CU22" s="146" t="s">
        <v>304</v>
      </c>
      <c r="CV22" s="46" t="s">
        <v>15</v>
      </c>
      <c r="CW22" s="146" t="s">
        <v>305</v>
      </c>
      <c r="CX22" s="146" t="s">
        <v>304</v>
      </c>
      <c r="CY22" s="46" t="s">
        <v>15</v>
      </c>
      <c r="CZ22" s="47" t="s">
        <v>303</v>
      </c>
      <c r="DA22" s="47" t="s">
        <v>304</v>
      </c>
      <c r="DB22" s="338"/>
      <c r="DC22" s="146" t="s">
        <v>303</v>
      </c>
      <c r="DD22" s="146" t="s">
        <v>304</v>
      </c>
      <c r="DE22" s="46" t="s">
        <v>15</v>
      </c>
      <c r="DF22" s="146" t="s">
        <v>305</v>
      </c>
      <c r="DG22" s="146" t="s">
        <v>304</v>
      </c>
      <c r="DH22" s="46" t="s">
        <v>15</v>
      </c>
      <c r="DI22" s="47" t="s">
        <v>303</v>
      </c>
      <c r="DJ22" s="47" t="s">
        <v>304</v>
      </c>
      <c r="DK22" s="338"/>
      <c r="DL22" s="354"/>
      <c r="DM22" s="354"/>
    </row>
    <row r="23" spans="1:428" ht="14.95" customHeight="1" x14ac:dyDescent="0.3">
      <c r="A23" s="339"/>
      <c r="B23" s="159">
        <f>'GF &amp; SF'!C31</f>
        <v>17</v>
      </c>
      <c r="C23" s="159">
        <f>'GF &amp; SF'!D31</f>
        <v>2</v>
      </c>
      <c r="D23" s="159">
        <f>'GF &amp; SF'!E31</f>
        <v>19</v>
      </c>
      <c r="E23" s="159">
        <f>'GF &amp; SF'!F31</f>
        <v>19</v>
      </c>
      <c r="F23" s="159">
        <f>'GF &amp; SF'!G31</f>
        <v>1</v>
      </c>
      <c r="G23" s="159">
        <f>'GF &amp; SF'!H31</f>
        <v>20</v>
      </c>
      <c r="H23" s="159">
        <f>'GF &amp; SF'!I31</f>
        <v>36</v>
      </c>
      <c r="I23" s="159">
        <f>'GF &amp; SF'!J31</f>
        <v>3</v>
      </c>
      <c r="J23" s="159">
        <f>'GF &amp; SF'!K31</f>
        <v>39</v>
      </c>
      <c r="K23" s="159">
        <f>'GF &amp; SF'!L31</f>
        <v>45.064</v>
      </c>
      <c r="L23" s="159">
        <f>'GF &amp; SF'!M31</f>
        <v>4.5</v>
      </c>
      <c r="M23" s="159">
        <f>'GF &amp; SF'!N31</f>
        <v>49.564</v>
      </c>
      <c r="N23" s="159">
        <f>'GF &amp; SF'!O31</f>
        <v>116.13321599999999</v>
      </c>
      <c r="O23" s="159">
        <f>'GF &amp; SF'!P31</f>
        <v>2.5</v>
      </c>
      <c r="P23" s="159">
        <f>'GF &amp; SF'!Q31</f>
        <v>118.63321599999999</v>
      </c>
      <c r="Q23" s="159">
        <f>'GF &amp; SF'!R31</f>
        <v>161.197216</v>
      </c>
      <c r="R23" s="159">
        <f>'GF &amp; SF'!S31</f>
        <v>7</v>
      </c>
      <c r="S23" s="159">
        <f>'GF &amp; SF'!T31</f>
        <v>168.197216</v>
      </c>
      <c r="T23" s="159">
        <f>'GF &amp; SF'!U31</f>
        <v>481.66310451999993</v>
      </c>
      <c r="U23" s="159">
        <f>'GF &amp; SF'!V31</f>
        <v>78.932206890000003</v>
      </c>
      <c r="V23" s="159">
        <f>'GF &amp; SF'!W31</f>
        <v>560.59531141000002</v>
      </c>
      <c r="W23" s="159">
        <f>'GF &amp; SF'!X31</f>
        <v>1570.5240407100002</v>
      </c>
      <c r="X23" s="159">
        <f>'GF &amp; SF'!Y31</f>
        <v>72.816861499999987</v>
      </c>
      <c r="Y23" s="159">
        <f>'GF &amp; SF'!Z31</f>
        <v>1643.3409022100002</v>
      </c>
      <c r="Z23" s="159">
        <f>'GF &amp; SF'!AA31</f>
        <v>2052.1871452300002</v>
      </c>
      <c r="AA23" s="159">
        <f>'GF &amp; SF'!AB31</f>
        <v>151.74906838999999</v>
      </c>
      <c r="AB23" s="159">
        <f>'GF &amp; SF'!AC31</f>
        <v>2203.9362136200002</v>
      </c>
      <c r="AC23" s="159">
        <f>'GF &amp; SF'!AD31</f>
        <v>382.19050241999997</v>
      </c>
      <c r="AD23" s="159">
        <f>'GF &amp; SF'!AE31</f>
        <v>0</v>
      </c>
      <c r="AE23" s="160">
        <f>'GF &amp; SF'!C32</f>
        <v>57</v>
      </c>
      <c r="AF23" s="160">
        <f>'GF &amp; SF'!D32</f>
        <v>6</v>
      </c>
      <c r="AG23" s="160">
        <f>'GF &amp; SF'!E32</f>
        <v>63</v>
      </c>
      <c r="AH23" s="160">
        <f>'GF &amp; SF'!F32</f>
        <v>128.00000000000011</v>
      </c>
      <c r="AI23" s="160">
        <f>'GF &amp; SF'!G32</f>
        <v>11</v>
      </c>
      <c r="AJ23" s="160">
        <f>'GF &amp; SF'!H32</f>
        <v>139.00000000000011</v>
      </c>
      <c r="AK23" s="160">
        <f>'GF &amp; SF'!I32</f>
        <v>185.00000000000011</v>
      </c>
      <c r="AL23" s="160">
        <f>'GF &amp; SF'!J32</f>
        <v>17</v>
      </c>
      <c r="AM23" s="160">
        <f>'GF &amp; SF'!K32</f>
        <v>202.00000000000011</v>
      </c>
      <c r="AN23" s="160">
        <f>'GF &amp; SF'!L32</f>
        <v>134.1</v>
      </c>
      <c r="AO23" s="160">
        <f>'GF &amp; SF'!M32</f>
        <v>14.5</v>
      </c>
      <c r="AP23" s="160">
        <f>'GF &amp; SF'!N32</f>
        <v>148.6</v>
      </c>
      <c r="AQ23" s="160">
        <f>'GF &amp; SF'!O32</f>
        <v>546.02117899999996</v>
      </c>
      <c r="AR23" s="160">
        <f>'GF &amp; SF'!P32</f>
        <v>33.200000000000003</v>
      </c>
      <c r="AS23" s="160">
        <f>'GF &amp; SF'!Q32</f>
        <v>579.22117900000001</v>
      </c>
      <c r="AT23" s="160">
        <f>'GF &amp; SF'!R32</f>
        <v>680.12117899999998</v>
      </c>
      <c r="AU23" s="160">
        <f>'GF &amp; SF'!S32</f>
        <v>47.7</v>
      </c>
      <c r="AV23" s="160">
        <f>'GF &amp; SF'!T32</f>
        <v>727.82117900000003</v>
      </c>
      <c r="AW23" s="160">
        <f>'GF &amp; SF'!U32</f>
        <v>846.56783297999993</v>
      </c>
      <c r="AX23" s="160">
        <f>'GF &amp; SF'!V32</f>
        <v>105.19986861999998</v>
      </c>
      <c r="AY23" s="160">
        <f>'GF &amp; SF'!W32</f>
        <v>951.76770160000001</v>
      </c>
      <c r="AZ23" s="160">
        <f>'GF &amp; SF'!X32</f>
        <v>3680.9197713000012</v>
      </c>
      <c r="BA23" s="160">
        <f>'GF &amp; SF'!Y32</f>
        <v>409.08603596999984</v>
      </c>
      <c r="BB23" s="160">
        <f>'GF &amp; SF'!Z32</f>
        <v>4090.0058072700008</v>
      </c>
      <c r="BC23" s="160">
        <f>'GF &amp; SF'!AA32</f>
        <v>4527.4876042800006</v>
      </c>
      <c r="BD23" s="160">
        <f>'GF &amp; SF'!AB32</f>
        <v>514.28590458999975</v>
      </c>
      <c r="BE23" s="160">
        <f>'GF &amp; SF'!AC32</f>
        <v>5041.7735088700001</v>
      </c>
      <c r="BF23" s="160">
        <f>'GF &amp; SF'!AD32</f>
        <v>1233.7128007300005</v>
      </c>
      <c r="BG23" s="160">
        <f>'GF &amp; SF'!AE32</f>
        <v>5.2725501599999998</v>
      </c>
      <c r="BH23" s="160">
        <f>'GF &amp; SF'!C33</f>
        <v>0</v>
      </c>
      <c r="BI23" s="160">
        <f>'GF &amp; SF'!D33</f>
        <v>0</v>
      </c>
      <c r="BJ23" s="160">
        <f>'GF &amp; SF'!E33</f>
        <v>0</v>
      </c>
      <c r="BK23" s="160">
        <f>'GF &amp; SF'!F33</f>
        <v>0</v>
      </c>
      <c r="BL23" s="160">
        <f>'GF &amp; SF'!G33</f>
        <v>0</v>
      </c>
      <c r="BM23" s="160">
        <f>'GF &amp; SF'!H33</f>
        <v>0</v>
      </c>
      <c r="BN23" s="160">
        <f>'GF &amp; SF'!I33</f>
        <v>0</v>
      </c>
      <c r="BO23" s="160">
        <f>'GF &amp; SF'!J33</f>
        <v>0</v>
      </c>
      <c r="BP23" s="160">
        <f>'GF &amp; SF'!K33</f>
        <v>0</v>
      </c>
      <c r="BQ23" s="160">
        <f>'GF &amp; SF'!L33</f>
        <v>0</v>
      </c>
      <c r="BR23" s="160">
        <f>'GF &amp; SF'!M33</f>
        <v>0</v>
      </c>
      <c r="BS23" s="160">
        <f>'GF &amp; SF'!N33</f>
        <v>0</v>
      </c>
      <c r="BT23" s="160">
        <f>'GF &amp; SF'!O33</f>
        <v>0</v>
      </c>
      <c r="BU23" s="160">
        <f>'GF &amp; SF'!P33</f>
        <v>0</v>
      </c>
      <c r="BV23" s="160">
        <f>'GF &amp; SF'!Q33</f>
        <v>0</v>
      </c>
      <c r="BW23" s="160">
        <f>'GF &amp; SF'!R33</f>
        <v>0</v>
      </c>
      <c r="BX23" s="160">
        <f>'GF &amp; SF'!S33</f>
        <v>0</v>
      </c>
      <c r="BY23" s="160">
        <f>'GF &amp; SF'!T33</f>
        <v>0</v>
      </c>
      <c r="BZ23" s="160">
        <f>'GF &amp; SF'!U33</f>
        <v>0</v>
      </c>
      <c r="CA23" s="160">
        <f>'GF &amp; SF'!V33</f>
        <v>0</v>
      </c>
      <c r="CB23" s="160">
        <f>'GF &amp; SF'!W33</f>
        <v>0</v>
      </c>
      <c r="CC23" s="160">
        <f>'GF &amp; SF'!X33</f>
        <v>255.36285669999998</v>
      </c>
      <c r="CD23" s="160">
        <f>'GF &amp; SF'!Y33</f>
        <v>0</v>
      </c>
      <c r="CE23" s="160">
        <f>'GF &amp; SF'!Z33</f>
        <v>255.36285669999998</v>
      </c>
      <c r="CF23" s="160">
        <f>'GF &amp; SF'!AA33</f>
        <v>255.36285669999998</v>
      </c>
      <c r="CG23" s="160">
        <f>'GF &amp; SF'!AB33</f>
        <v>0</v>
      </c>
      <c r="CH23" s="160">
        <f>'GF &amp; SF'!AC33</f>
        <v>255.36285669999998</v>
      </c>
      <c r="CI23" s="160">
        <f>'GF &amp; SF'!AD33</f>
        <v>70.23203568000001</v>
      </c>
      <c r="CJ23" s="160">
        <f>'GF &amp; SF'!AE33</f>
        <v>0</v>
      </c>
      <c r="CK23" s="160">
        <f>'GF &amp; SF'!C34</f>
        <v>7</v>
      </c>
      <c r="CL23" s="160">
        <f>'GF &amp; SF'!D34</f>
        <v>0</v>
      </c>
      <c r="CM23" s="160">
        <f>'GF &amp; SF'!E34</f>
        <v>7</v>
      </c>
      <c r="CN23" s="160">
        <f>'GF &amp; SF'!F34</f>
        <v>32.000000000000007</v>
      </c>
      <c r="CO23" s="160">
        <f>'GF &amp; SF'!G34</f>
        <v>1</v>
      </c>
      <c r="CP23" s="160">
        <f>'GF &amp; SF'!H34</f>
        <v>33.000000000000007</v>
      </c>
      <c r="CQ23" s="160">
        <f>'GF &amp; SF'!I34</f>
        <v>39.000000000000014</v>
      </c>
      <c r="CR23" s="160">
        <f>'GF &amp; SF'!J34</f>
        <v>1</v>
      </c>
      <c r="CS23" s="160">
        <f>'GF &amp; SF'!K34</f>
        <v>40.000000000000014</v>
      </c>
      <c r="CT23" s="160">
        <f>'GF &amp; SF'!L34</f>
        <v>58.6</v>
      </c>
      <c r="CU23" s="160">
        <f>'GF &amp; SF'!M34</f>
        <v>0</v>
      </c>
      <c r="CV23" s="160">
        <f>'GF &amp; SF'!N34</f>
        <v>58.6</v>
      </c>
      <c r="CW23" s="160">
        <f>'GF &amp; SF'!O34</f>
        <v>879.897289</v>
      </c>
      <c r="CX23" s="160">
        <f>'GF &amp; SF'!P34</f>
        <v>2.5</v>
      </c>
      <c r="CY23" s="160">
        <f>'GF &amp; SF'!Q34</f>
        <v>882.397289</v>
      </c>
      <c r="CZ23" s="160">
        <f>'GF &amp; SF'!R34</f>
        <v>938.49728900000002</v>
      </c>
      <c r="DA23" s="160">
        <f>'GF &amp; SF'!S34</f>
        <v>2.5</v>
      </c>
      <c r="DB23" s="160">
        <f>'GF &amp; SF'!T34</f>
        <v>940.99728900000002</v>
      </c>
      <c r="DC23" s="160">
        <f>'GF &amp; SF'!U34</f>
        <v>1320.5733314299996</v>
      </c>
      <c r="DD23" s="160">
        <f>'GF &amp; SF'!V34</f>
        <v>7.7129265399999998</v>
      </c>
      <c r="DE23" s="160">
        <f>'GF &amp; SF'!W34</f>
        <v>1328.2862579699995</v>
      </c>
      <c r="DF23" s="160">
        <f>'GF &amp; SF'!X34</f>
        <v>4123.4547926000005</v>
      </c>
      <c r="DG23" s="160">
        <f>'GF &amp; SF'!Y34</f>
        <v>117.78743756999999</v>
      </c>
      <c r="DH23" s="160">
        <f>'GF &amp; SF'!Z34</f>
        <v>4241.2422301700008</v>
      </c>
      <c r="DI23" s="160">
        <f>'GF &amp; SF'!AA34</f>
        <v>5444.0281240300001</v>
      </c>
      <c r="DJ23" s="160">
        <f>'GF &amp; SF'!AB34</f>
        <v>125.50036410999999</v>
      </c>
      <c r="DK23" s="160">
        <f>'GF &amp; SF'!AC34</f>
        <v>5569.5284881400003</v>
      </c>
      <c r="DL23" s="160">
        <f>'GF &amp; SF'!AD34</f>
        <v>1109.3072911900001</v>
      </c>
      <c r="DM23" s="160">
        <f>'GF &amp; SF'!AE34</f>
        <v>0</v>
      </c>
    </row>
    <row r="24" spans="1:428" x14ac:dyDescent="0.3">
      <c r="A24" s="163"/>
      <c r="O24" s="164"/>
      <c r="P24" s="164"/>
      <c r="Q24" s="164"/>
      <c r="R24" s="164"/>
      <c r="S24" s="164"/>
      <c r="T24" s="164"/>
      <c r="AJ24" s="369"/>
      <c r="AK24" s="369"/>
      <c r="AL24" s="369"/>
      <c r="AM24" s="369"/>
      <c r="AN24" s="181"/>
      <c r="AO24" s="182"/>
      <c r="AP24" s="182"/>
      <c r="AQ24" s="182"/>
      <c r="AR24" s="182"/>
      <c r="AS24" s="182"/>
      <c r="AT24" s="182"/>
      <c r="AU24" s="182"/>
      <c r="AV24" s="182"/>
      <c r="AW24" s="182"/>
      <c r="AX24" s="182"/>
      <c r="AY24" s="182"/>
    </row>
    <row r="25" spans="1:428" ht="14.95" customHeight="1" x14ac:dyDescent="0.3">
      <c r="A25" s="340" t="s">
        <v>378</v>
      </c>
      <c r="B25" s="164"/>
      <c r="C25" s="164"/>
      <c r="D25" s="164"/>
      <c r="E25" s="164"/>
      <c r="F25" s="164"/>
      <c r="G25" s="164"/>
      <c r="H25" s="164"/>
      <c r="I25" s="164"/>
      <c r="J25" s="164"/>
      <c r="M25" s="360" t="s">
        <v>387</v>
      </c>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2"/>
      <c r="AP25" s="356" t="s">
        <v>373</v>
      </c>
      <c r="AQ25" s="356"/>
      <c r="AR25" s="356"/>
      <c r="AS25" s="356"/>
      <c r="AT25" s="356"/>
      <c r="AU25" s="356"/>
      <c r="AV25" s="356"/>
      <c r="AW25" s="356"/>
      <c r="AX25" s="356"/>
      <c r="AY25" s="356"/>
      <c r="AZ25" s="356"/>
      <c r="BA25" s="356"/>
      <c r="BB25" s="356"/>
      <c r="BC25" s="356"/>
      <c r="BD25" s="356"/>
      <c r="BE25" s="356"/>
      <c r="BF25" s="356"/>
      <c r="BG25" s="356"/>
      <c r="BH25" s="356"/>
      <c r="BI25" s="356"/>
      <c r="BJ25" s="356"/>
      <c r="BK25" s="356"/>
      <c r="BL25" s="356"/>
      <c r="BM25" s="356"/>
      <c r="BN25" s="356"/>
      <c r="BO25" s="356"/>
      <c r="BP25" s="356"/>
      <c r="BQ25" s="356"/>
      <c r="BR25" s="356"/>
      <c r="BS25" s="356" t="s">
        <v>374</v>
      </c>
      <c r="BT25" s="356"/>
      <c r="BU25" s="356"/>
      <c r="BV25" s="356"/>
      <c r="BW25" s="356"/>
      <c r="BX25" s="356"/>
      <c r="BY25" s="356"/>
      <c r="BZ25" s="356"/>
      <c r="CA25" s="356"/>
      <c r="CB25" s="356"/>
      <c r="CC25" s="356"/>
      <c r="CD25" s="356"/>
      <c r="CE25" s="356"/>
      <c r="CF25" s="356"/>
      <c r="CG25" s="356"/>
      <c r="CH25" s="356"/>
      <c r="CI25" s="356"/>
      <c r="CJ25" s="356"/>
      <c r="CK25" s="356"/>
      <c r="CL25" s="356"/>
      <c r="CM25" s="356"/>
      <c r="CN25" s="356"/>
      <c r="CO25" s="356"/>
      <c r="CP25" s="356"/>
      <c r="CQ25" s="356"/>
      <c r="CR25" s="356"/>
      <c r="CS25" s="356"/>
      <c r="CT25" s="356"/>
      <c r="CU25" s="356"/>
      <c r="CV25" s="356" t="s">
        <v>375</v>
      </c>
      <c r="CW25" s="356"/>
      <c r="CX25" s="356"/>
      <c r="CY25" s="356"/>
      <c r="CZ25" s="356"/>
      <c r="DA25" s="356"/>
      <c r="DB25" s="356"/>
      <c r="DC25" s="356"/>
      <c r="DD25" s="356"/>
      <c r="DE25" s="356"/>
      <c r="DF25" s="356"/>
      <c r="DG25" s="356"/>
      <c r="DH25" s="356"/>
      <c r="DI25" s="356"/>
      <c r="DJ25" s="356"/>
      <c r="DK25" s="356"/>
      <c r="DL25" s="356"/>
      <c r="DM25" s="356"/>
      <c r="DN25" s="356"/>
      <c r="DO25" s="356"/>
      <c r="DP25" s="356"/>
      <c r="DQ25" s="356"/>
      <c r="DR25" s="356"/>
      <c r="DS25" s="356"/>
      <c r="DT25" s="356"/>
      <c r="DU25" s="356"/>
      <c r="DV25" s="356"/>
      <c r="DW25" s="356"/>
      <c r="DX25" s="356"/>
      <c r="DY25" s="356" t="s">
        <v>376</v>
      </c>
      <c r="DZ25" s="356"/>
      <c r="EA25" s="356"/>
      <c r="EB25" s="356"/>
      <c r="EC25" s="356"/>
      <c r="ED25" s="356"/>
      <c r="EE25" s="356"/>
      <c r="EF25" s="356"/>
      <c r="EG25" s="356"/>
      <c r="EH25" s="356"/>
      <c r="EI25" s="356"/>
      <c r="EJ25" s="356"/>
      <c r="EK25" s="356"/>
      <c r="EL25" s="356"/>
      <c r="EM25" s="356"/>
      <c r="EN25" s="356"/>
      <c r="EO25" s="356"/>
      <c r="EP25" s="356"/>
      <c r="EQ25" s="356"/>
      <c r="ER25" s="356"/>
      <c r="ES25" s="356"/>
      <c r="ET25" s="356"/>
      <c r="EU25" s="356"/>
      <c r="EV25" s="356"/>
      <c r="EW25" s="356"/>
      <c r="EX25" s="356"/>
      <c r="EY25" s="356"/>
      <c r="EZ25" s="356"/>
      <c r="FA25" s="356"/>
      <c r="FB25" s="356" t="s">
        <v>377</v>
      </c>
      <c r="FC25" s="356"/>
      <c r="FD25" s="356"/>
      <c r="FE25" s="356"/>
      <c r="FF25" s="356"/>
      <c r="FG25" s="356"/>
      <c r="FH25" s="356"/>
      <c r="FI25" s="356"/>
      <c r="FJ25" s="356"/>
      <c r="FK25" s="356"/>
      <c r="FL25" s="356"/>
      <c r="FM25" s="356"/>
      <c r="FN25" s="356"/>
      <c r="FO25" s="356"/>
      <c r="FP25" s="356"/>
      <c r="FQ25" s="356"/>
      <c r="FR25" s="356"/>
      <c r="FS25" s="356"/>
      <c r="FT25" s="356"/>
      <c r="FU25" s="356"/>
      <c r="FV25" s="356"/>
      <c r="FW25" s="356"/>
      <c r="FX25" s="356"/>
      <c r="FY25" s="356"/>
      <c r="FZ25" s="356"/>
      <c r="GA25" s="356"/>
      <c r="GB25" s="356"/>
      <c r="GC25" s="356"/>
      <c r="GD25" s="356"/>
      <c r="GQ25" s="163"/>
      <c r="GR25" s="163"/>
      <c r="GS25" s="163"/>
      <c r="GT25" s="163"/>
      <c r="GU25" s="163"/>
      <c r="GV25" s="163"/>
      <c r="GW25" s="163"/>
      <c r="GX25" s="163"/>
      <c r="GY25" s="163"/>
      <c r="GZ25" s="163"/>
      <c r="HA25" s="163"/>
      <c r="HB25" s="163"/>
      <c r="HC25" s="163"/>
      <c r="HD25" s="163"/>
      <c r="HE25" s="163"/>
      <c r="HF25" s="163"/>
      <c r="HG25" s="163"/>
      <c r="HH25" s="163"/>
      <c r="HI25" s="163"/>
      <c r="HJ25" s="163"/>
      <c r="HK25" s="163"/>
      <c r="HL25" s="163"/>
      <c r="HM25" s="163"/>
      <c r="HN25" s="163"/>
      <c r="HO25" s="163"/>
      <c r="HP25" s="163"/>
      <c r="HQ25" s="163"/>
      <c r="HR25" s="163"/>
      <c r="HS25" s="163"/>
      <c r="HT25" s="163"/>
      <c r="HU25" s="163"/>
      <c r="HV25" s="163"/>
      <c r="HW25" s="163"/>
      <c r="HX25" s="163"/>
      <c r="HY25" s="163"/>
      <c r="HZ25" s="163"/>
      <c r="IA25" s="163"/>
      <c r="IB25" s="163"/>
      <c r="IC25" s="163"/>
      <c r="ID25" s="163"/>
      <c r="IE25" s="163"/>
      <c r="IF25" s="163"/>
      <c r="IG25" s="163"/>
      <c r="IH25" s="163"/>
      <c r="II25" s="163"/>
      <c r="IJ25" s="163"/>
      <c r="IK25" s="163"/>
      <c r="IL25" s="163"/>
      <c r="IM25" s="163"/>
      <c r="IN25" s="163"/>
      <c r="IO25" s="163"/>
      <c r="IP25" s="163"/>
      <c r="IQ25" s="163"/>
      <c r="IR25" s="163"/>
      <c r="IS25" s="163"/>
      <c r="IT25" s="163"/>
      <c r="IU25" s="163"/>
      <c r="IV25" s="163"/>
      <c r="IW25" s="163"/>
      <c r="IX25" s="163"/>
      <c r="IY25" s="163"/>
      <c r="IZ25" s="163"/>
      <c r="JA25" s="163"/>
      <c r="JB25" s="163"/>
      <c r="JC25" s="163"/>
      <c r="JD25" s="163"/>
      <c r="JE25" s="163"/>
      <c r="JF25" s="163"/>
      <c r="JG25" s="163"/>
      <c r="JH25" s="163"/>
      <c r="JI25" s="163"/>
      <c r="JJ25" s="163"/>
      <c r="JK25" s="163"/>
      <c r="JL25" s="163"/>
      <c r="JM25" s="163"/>
      <c r="JN25" s="163"/>
      <c r="JO25" s="163"/>
      <c r="JP25" s="163"/>
      <c r="JQ25" s="163"/>
      <c r="JR25" s="163"/>
      <c r="JS25" s="163"/>
      <c r="JT25" s="163"/>
      <c r="JU25" s="163"/>
      <c r="JV25" s="163"/>
      <c r="JW25" s="163"/>
      <c r="JX25" s="163"/>
      <c r="JY25" s="163"/>
      <c r="JZ25" s="163"/>
      <c r="KA25" s="163"/>
      <c r="KB25" s="163"/>
      <c r="KC25" s="163"/>
      <c r="KD25" s="163"/>
      <c r="KE25" s="163"/>
      <c r="KF25" s="163"/>
      <c r="KG25" s="163"/>
      <c r="KH25" s="163"/>
      <c r="KI25" s="163"/>
      <c r="KJ25" s="163"/>
      <c r="KK25" s="163"/>
      <c r="KL25" s="163"/>
      <c r="KM25" s="163"/>
      <c r="KN25" s="163"/>
      <c r="KO25" s="163"/>
      <c r="KP25" s="163"/>
      <c r="KQ25" s="163"/>
      <c r="KR25" s="163"/>
      <c r="KS25" s="163"/>
      <c r="KT25" s="163"/>
      <c r="KU25" s="163"/>
      <c r="KV25" s="163"/>
      <c r="KW25" s="163"/>
      <c r="KX25" s="163"/>
      <c r="KY25" s="163"/>
      <c r="KZ25" s="163"/>
      <c r="LA25" s="163"/>
      <c r="LB25" s="163"/>
      <c r="LC25" s="163"/>
      <c r="LD25" s="163"/>
      <c r="LE25" s="163"/>
      <c r="LF25" s="163"/>
      <c r="LG25" s="163"/>
      <c r="LH25" s="163"/>
      <c r="LI25" s="163"/>
      <c r="LJ25" s="163"/>
      <c r="LK25" s="163"/>
      <c r="LL25" s="163"/>
      <c r="LM25" s="163"/>
      <c r="LN25" s="163"/>
      <c r="LO25" s="163"/>
      <c r="LP25" s="163"/>
      <c r="LQ25" s="163"/>
      <c r="LR25" s="163"/>
      <c r="LS25" s="163"/>
      <c r="LT25" s="163"/>
      <c r="LU25" s="163"/>
      <c r="LV25" s="163"/>
      <c r="LW25" s="163"/>
      <c r="LX25" s="163"/>
      <c r="LY25" s="163"/>
      <c r="LZ25" s="163"/>
      <c r="MA25" s="163"/>
      <c r="MB25" s="163"/>
      <c r="MC25" s="163"/>
      <c r="MD25" s="163"/>
      <c r="ME25" s="163"/>
      <c r="MF25" s="163"/>
      <c r="MG25" s="163"/>
      <c r="MH25" s="163"/>
      <c r="MI25" s="163"/>
      <c r="MJ25" s="163"/>
      <c r="MK25" s="163"/>
      <c r="ML25" s="163"/>
      <c r="MM25" s="163"/>
      <c r="MN25" s="163"/>
      <c r="MO25" s="163"/>
      <c r="MP25" s="163"/>
      <c r="MQ25" s="163"/>
      <c r="MR25" s="163"/>
      <c r="MS25" s="163"/>
      <c r="MT25" s="163"/>
      <c r="MU25" s="163"/>
      <c r="MV25" s="163"/>
      <c r="MW25" s="163"/>
      <c r="MX25" s="163"/>
      <c r="MY25" s="163"/>
      <c r="MZ25" s="163"/>
      <c r="NA25" s="163"/>
      <c r="NB25" s="163"/>
      <c r="NC25" s="163"/>
      <c r="ND25" s="163"/>
      <c r="NE25" s="163"/>
      <c r="NF25" s="163"/>
      <c r="NG25" s="163"/>
      <c r="NH25" s="163"/>
      <c r="NI25" s="163"/>
      <c r="NJ25" s="163"/>
      <c r="NK25" s="163"/>
      <c r="NL25" s="163"/>
      <c r="NM25" s="163"/>
      <c r="NN25" s="163"/>
      <c r="NO25" s="163"/>
      <c r="NP25" s="163"/>
      <c r="NQ25" s="163"/>
      <c r="NR25" s="163"/>
      <c r="NS25" s="163"/>
      <c r="NT25" s="163"/>
      <c r="NU25" s="163"/>
      <c r="NV25" s="163"/>
      <c r="NW25" s="163"/>
      <c r="NX25" s="163"/>
      <c r="NY25" s="163"/>
      <c r="NZ25" s="163"/>
      <c r="OA25" s="163"/>
      <c r="OB25" s="163"/>
      <c r="OC25" s="163"/>
      <c r="OD25" s="163"/>
      <c r="OE25" s="163"/>
      <c r="OF25" s="163"/>
      <c r="OG25" s="163"/>
      <c r="OH25" s="163"/>
      <c r="OI25" s="163"/>
      <c r="OJ25" s="163"/>
      <c r="OK25" s="163"/>
      <c r="OL25" s="163"/>
      <c r="OM25" s="163"/>
      <c r="ON25" s="163"/>
      <c r="OO25" s="163"/>
      <c r="OP25" s="163"/>
      <c r="OQ25" s="163"/>
      <c r="OR25" s="163"/>
      <c r="OS25" s="163"/>
      <c r="OT25" s="163"/>
      <c r="OU25" s="163"/>
      <c r="OV25" s="163"/>
      <c r="OW25" s="163"/>
      <c r="OX25" s="163"/>
      <c r="OY25" s="163"/>
      <c r="OZ25" s="163"/>
      <c r="PA25" s="163"/>
      <c r="PB25" s="163"/>
      <c r="PC25" s="163"/>
      <c r="PD25" s="163"/>
      <c r="PE25" s="163"/>
      <c r="PF25" s="163"/>
      <c r="PG25" s="163"/>
      <c r="PH25" s="163"/>
      <c r="PI25" s="163"/>
      <c r="PJ25" s="163"/>
      <c r="PK25" s="163"/>
      <c r="PL25" s="163"/>
    </row>
    <row r="26" spans="1:428" ht="14.95" customHeight="1" x14ac:dyDescent="0.3">
      <c r="A26" s="340"/>
      <c r="M26" s="355" t="s">
        <v>184</v>
      </c>
      <c r="N26" s="355"/>
      <c r="O26" s="355"/>
      <c r="P26" s="355"/>
      <c r="Q26" s="355"/>
      <c r="R26" s="355"/>
      <c r="S26" s="355"/>
      <c r="T26" s="355"/>
      <c r="U26" s="355"/>
      <c r="V26" s="354" t="s">
        <v>25</v>
      </c>
      <c r="W26" s="354"/>
      <c r="X26" s="354"/>
      <c r="Y26" s="354"/>
      <c r="Z26" s="354"/>
      <c r="AA26" s="354"/>
      <c r="AB26" s="354"/>
      <c r="AC26" s="354"/>
      <c r="AD26" s="354"/>
      <c r="AE26" s="354" t="s">
        <v>99</v>
      </c>
      <c r="AF26" s="354"/>
      <c r="AG26" s="354"/>
      <c r="AH26" s="354"/>
      <c r="AI26" s="354"/>
      <c r="AJ26" s="354"/>
      <c r="AK26" s="354"/>
      <c r="AL26" s="354"/>
      <c r="AM26" s="354"/>
      <c r="AN26" s="354" t="s">
        <v>21</v>
      </c>
      <c r="AO26" s="354" t="s">
        <v>22</v>
      </c>
      <c r="AP26" s="355" t="s">
        <v>184</v>
      </c>
      <c r="AQ26" s="355"/>
      <c r="AR26" s="355"/>
      <c r="AS26" s="355"/>
      <c r="AT26" s="355"/>
      <c r="AU26" s="355"/>
      <c r="AV26" s="355"/>
      <c r="AW26" s="355"/>
      <c r="AX26" s="355"/>
      <c r="AY26" s="354" t="s">
        <v>25</v>
      </c>
      <c r="AZ26" s="354"/>
      <c r="BA26" s="354"/>
      <c r="BB26" s="354"/>
      <c r="BC26" s="354"/>
      <c r="BD26" s="354"/>
      <c r="BE26" s="354"/>
      <c r="BF26" s="354"/>
      <c r="BG26" s="354"/>
      <c r="BH26" s="354" t="s">
        <v>99</v>
      </c>
      <c r="BI26" s="354"/>
      <c r="BJ26" s="354"/>
      <c r="BK26" s="354"/>
      <c r="BL26" s="354"/>
      <c r="BM26" s="354"/>
      <c r="BN26" s="354"/>
      <c r="BO26" s="354"/>
      <c r="BP26" s="354"/>
      <c r="BQ26" s="354" t="s">
        <v>21</v>
      </c>
      <c r="BR26" s="354" t="s">
        <v>22</v>
      </c>
      <c r="BS26" s="355" t="s">
        <v>184</v>
      </c>
      <c r="BT26" s="355"/>
      <c r="BU26" s="355"/>
      <c r="BV26" s="355"/>
      <c r="BW26" s="355"/>
      <c r="BX26" s="355"/>
      <c r="BY26" s="355"/>
      <c r="BZ26" s="355"/>
      <c r="CA26" s="355"/>
      <c r="CB26" s="354" t="s">
        <v>25</v>
      </c>
      <c r="CC26" s="354"/>
      <c r="CD26" s="354"/>
      <c r="CE26" s="354"/>
      <c r="CF26" s="354"/>
      <c r="CG26" s="354"/>
      <c r="CH26" s="354"/>
      <c r="CI26" s="354"/>
      <c r="CJ26" s="354"/>
      <c r="CK26" s="354" t="s">
        <v>99</v>
      </c>
      <c r="CL26" s="354"/>
      <c r="CM26" s="354"/>
      <c r="CN26" s="354"/>
      <c r="CO26" s="354"/>
      <c r="CP26" s="354"/>
      <c r="CQ26" s="354"/>
      <c r="CR26" s="354"/>
      <c r="CS26" s="354"/>
      <c r="CT26" s="354" t="s">
        <v>21</v>
      </c>
      <c r="CU26" s="354" t="s">
        <v>22</v>
      </c>
      <c r="CV26" s="355" t="s">
        <v>184</v>
      </c>
      <c r="CW26" s="355"/>
      <c r="CX26" s="355"/>
      <c r="CY26" s="355"/>
      <c r="CZ26" s="355"/>
      <c r="DA26" s="355"/>
      <c r="DB26" s="355"/>
      <c r="DC26" s="355"/>
      <c r="DD26" s="355"/>
      <c r="DE26" s="354" t="s">
        <v>25</v>
      </c>
      <c r="DF26" s="354"/>
      <c r="DG26" s="354"/>
      <c r="DH26" s="354"/>
      <c r="DI26" s="354"/>
      <c r="DJ26" s="354"/>
      <c r="DK26" s="354"/>
      <c r="DL26" s="354"/>
      <c r="DM26" s="354"/>
      <c r="DN26" s="354" t="s">
        <v>99</v>
      </c>
      <c r="DO26" s="354"/>
      <c r="DP26" s="354"/>
      <c r="DQ26" s="354"/>
      <c r="DR26" s="354"/>
      <c r="DS26" s="354"/>
      <c r="DT26" s="354"/>
      <c r="DU26" s="354"/>
      <c r="DV26" s="354"/>
      <c r="DW26" s="354" t="s">
        <v>21</v>
      </c>
      <c r="DX26" s="354" t="s">
        <v>22</v>
      </c>
      <c r="DY26" s="355" t="s">
        <v>184</v>
      </c>
      <c r="DZ26" s="355"/>
      <c r="EA26" s="355"/>
      <c r="EB26" s="355"/>
      <c r="EC26" s="355"/>
      <c r="ED26" s="355"/>
      <c r="EE26" s="355"/>
      <c r="EF26" s="355"/>
      <c r="EG26" s="355"/>
      <c r="EH26" s="354" t="s">
        <v>25</v>
      </c>
      <c r="EI26" s="354"/>
      <c r="EJ26" s="354"/>
      <c r="EK26" s="354"/>
      <c r="EL26" s="354"/>
      <c r="EM26" s="354"/>
      <c r="EN26" s="354"/>
      <c r="EO26" s="354"/>
      <c r="EP26" s="354"/>
      <c r="EQ26" s="354" t="s">
        <v>99</v>
      </c>
      <c r="ER26" s="354"/>
      <c r="ES26" s="354"/>
      <c r="ET26" s="354"/>
      <c r="EU26" s="354"/>
      <c r="EV26" s="354"/>
      <c r="EW26" s="354"/>
      <c r="EX26" s="354"/>
      <c r="EY26" s="354"/>
      <c r="EZ26" s="354" t="s">
        <v>21</v>
      </c>
      <c r="FA26" s="354" t="s">
        <v>22</v>
      </c>
      <c r="FB26" s="355" t="s">
        <v>184</v>
      </c>
      <c r="FC26" s="355"/>
      <c r="FD26" s="355"/>
      <c r="FE26" s="355"/>
      <c r="FF26" s="355"/>
      <c r="FG26" s="355"/>
      <c r="FH26" s="355"/>
      <c r="FI26" s="355"/>
      <c r="FJ26" s="355"/>
      <c r="FK26" s="354" t="s">
        <v>25</v>
      </c>
      <c r="FL26" s="354"/>
      <c r="FM26" s="354"/>
      <c r="FN26" s="354"/>
      <c r="FO26" s="354"/>
      <c r="FP26" s="354"/>
      <c r="FQ26" s="354"/>
      <c r="FR26" s="354"/>
      <c r="FS26" s="354"/>
      <c r="FT26" s="354" t="s">
        <v>99</v>
      </c>
      <c r="FU26" s="354"/>
      <c r="FV26" s="354"/>
      <c r="FW26" s="354"/>
      <c r="FX26" s="354"/>
      <c r="FY26" s="354"/>
      <c r="FZ26" s="354"/>
      <c r="GA26" s="354"/>
      <c r="GB26" s="354"/>
      <c r="GC26" s="354" t="s">
        <v>21</v>
      </c>
      <c r="GD26" s="354" t="s">
        <v>22</v>
      </c>
      <c r="GQ26" s="183"/>
      <c r="GR26" s="183"/>
      <c r="GS26" s="183"/>
      <c r="GT26" s="183"/>
      <c r="GU26" s="183"/>
      <c r="GV26" s="183"/>
      <c r="GW26" s="183"/>
      <c r="GX26" s="181"/>
      <c r="GY26" s="181"/>
      <c r="GZ26" s="181"/>
      <c r="HA26" s="181"/>
      <c r="HB26" s="181"/>
      <c r="HC26" s="181"/>
      <c r="HD26" s="181"/>
      <c r="HE26" s="181"/>
      <c r="HF26" s="181"/>
      <c r="HG26" s="181"/>
      <c r="HH26" s="181"/>
      <c r="HI26" s="181"/>
      <c r="HJ26" s="181"/>
      <c r="HK26" s="181"/>
      <c r="HL26" s="181"/>
      <c r="HM26" s="181"/>
      <c r="HN26" s="181"/>
      <c r="HO26" s="181"/>
      <c r="HP26" s="181"/>
      <c r="HQ26" s="181"/>
      <c r="HR26" s="183"/>
      <c r="HS26" s="183"/>
      <c r="HT26" s="183"/>
      <c r="HU26" s="183"/>
      <c r="HV26" s="183"/>
      <c r="HW26" s="183"/>
      <c r="HX26" s="183"/>
      <c r="HY26" s="183"/>
      <c r="HZ26" s="183"/>
      <c r="IA26" s="181"/>
      <c r="IB26" s="181"/>
      <c r="IC26" s="181"/>
      <c r="ID26" s="181"/>
      <c r="IE26" s="181"/>
      <c r="IF26" s="181"/>
      <c r="IG26" s="181"/>
      <c r="IH26" s="181"/>
      <c r="II26" s="181"/>
      <c r="IJ26" s="181"/>
      <c r="IK26" s="181"/>
      <c r="IL26" s="181"/>
      <c r="IM26" s="181"/>
      <c r="IN26" s="181"/>
      <c r="IO26" s="181"/>
      <c r="IP26" s="181"/>
      <c r="IQ26" s="181"/>
      <c r="IR26" s="181"/>
      <c r="IS26" s="181"/>
      <c r="IT26" s="181"/>
      <c r="IU26" s="183"/>
      <c r="IV26" s="183"/>
      <c r="IW26" s="183"/>
      <c r="IX26" s="183"/>
      <c r="IY26" s="183"/>
      <c r="IZ26" s="183"/>
      <c r="JA26" s="183"/>
      <c r="JB26" s="183"/>
      <c r="JC26" s="183"/>
      <c r="JD26" s="181"/>
      <c r="JE26" s="181"/>
      <c r="JF26" s="181"/>
      <c r="JG26" s="181"/>
      <c r="JH26" s="181"/>
      <c r="JI26" s="181"/>
      <c r="JJ26" s="181"/>
      <c r="JK26" s="181"/>
      <c r="JL26" s="181"/>
      <c r="JM26" s="181"/>
      <c r="JN26" s="181"/>
      <c r="JO26" s="181"/>
      <c r="JP26" s="181"/>
      <c r="JQ26" s="181"/>
      <c r="JR26" s="181"/>
      <c r="JS26" s="181"/>
      <c r="JT26" s="181"/>
      <c r="JU26" s="181"/>
      <c r="JV26" s="181"/>
      <c r="JW26" s="181"/>
      <c r="JX26" s="183"/>
      <c r="JY26" s="183"/>
      <c r="JZ26" s="183"/>
      <c r="KA26" s="183"/>
      <c r="KB26" s="183"/>
      <c r="KC26" s="183"/>
      <c r="KD26" s="183"/>
      <c r="KE26" s="183"/>
      <c r="KF26" s="183"/>
      <c r="KG26" s="181"/>
      <c r="KH26" s="181"/>
      <c r="KI26" s="181"/>
      <c r="KJ26" s="181"/>
      <c r="KK26" s="181"/>
      <c r="KL26" s="181"/>
      <c r="KM26" s="181"/>
      <c r="KN26" s="181"/>
      <c r="KO26" s="181"/>
      <c r="KP26" s="181"/>
      <c r="KQ26" s="181"/>
      <c r="KR26" s="181"/>
      <c r="KS26" s="181"/>
      <c r="KT26" s="181"/>
      <c r="KU26" s="181"/>
      <c r="KV26" s="181"/>
      <c r="KW26" s="181"/>
      <c r="KX26" s="181"/>
      <c r="KY26" s="181"/>
      <c r="KZ26" s="181"/>
      <c r="LA26" s="183"/>
      <c r="LB26" s="183"/>
      <c r="LC26" s="183"/>
      <c r="LD26" s="183"/>
      <c r="LE26" s="183"/>
      <c r="LF26" s="183"/>
      <c r="LG26" s="183"/>
      <c r="LH26" s="183"/>
      <c r="LI26" s="183"/>
      <c r="LJ26" s="181"/>
      <c r="LK26" s="181"/>
      <c r="LL26" s="181"/>
      <c r="LM26" s="181"/>
      <c r="LN26" s="181"/>
      <c r="LO26" s="181"/>
      <c r="LP26" s="181"/>
      <c r="LQ26" s="181"/>
      <c r="LR26" s="181"/>
      <c r="LS26" s="181"/>
      <c r="LT26" s="181"/>
      <c r="LU26" s="181"/>
      <c r="LV26" s="181"/>
      <c r="LW26" s="181"/>
      <c r="LX26" s="181"/>
      <c r="LY26" s="181"/>
      <c r="LZ26" s="181"/>
      <c r="MA26" s="181"/>
      <c r="MB26" s="181"/>
      <c r="MC26" s="181"/>
      <c r="MD26" s="183"/>
      <c r="ME26" s="183"/>
      <c r="MF26" s="183"/>
      <c r="MG26" s="183"/>
      <c r="MH26" s="183"/>
      <c r="MI26" s="183"/>
      <c r="MJ26" s="183"/>
      <c r="MK26" s="183"/>
      <c r="ML26" s="183"/>
      <c r="MM26" s="181"/>
      <c r="MN26" s="181"/>
      <c r="MO26" s="181"/>
      <c r="MP26" s="181"/>
      <c r="MQ26" s="181"/>
      <c r="MR26" s="181"/>
      <c r="MS26" s="181"/>
      <c r="MT26" s="181"/>
      <c r="MU26" s="181"/>
      <c r="MV26" s="181"/>
      <c r="MW26" s="181"/>
      <c r="MX26" s="181"/>
      <c r="MY26" s="181"/>
      <c r="MZ26" s="181"/>
      <c r="NA26" s="181"/>
      <c r="NB26" s="181"/>
      <c r="NC26" s="181"/>
      <c r="ND26" s="181"/>
      <c r="NE26" s="181"/>
      <c r="NF26" s="181"/>
      <c r="NG26" s="183"/>
      <c r="NH26" s="183"/>
      <c r="NI26" s="183"/>
      <c r="NJ26" s="183"/>
      <c r="NK26" s="183"/>
      <c r="NL26" s="183"/>
      <c r="NM26" s="183"/>
      <c r="NN26" s="183"/>
      <c r="NO26" s="183"/>
      <c r="NP26" s="181"/>
      <c r="NQ26" s="181"/>
      <c r="NR26" s="181"/>
      <c r="NS26" s="181"/>
      <c r="NT26" s="181"/>
      <c r="NU26" s="181"/>
      <c r="NV26" s="181"/>
      <c r="NW26" s="181"/>
      <c r="NX26" s="181"/>
      <c r="NY26" s="181"/>
      <c r="NZ26" s="181"/>
      <c r="OA26" s="181"/>
      <c r="OB26" s="181"/>
      <c r="OC26" s="181"/>
      <c r="OD26" s="181"/>
      <c r="OE26" s="181"/>
      <c r="OF26" s="181"/>
      <c r="OG26" s="181"/>
      <c r="OH26" s="181"/>
      <c r="OI26" s="181"/>
      <c r="OJ26" s="183"/>
      <c r="OK26" s="183"/>
      <c r="OL26" s="183"/>
      <c r="OM26" s="183"/>
      <c r="ON26" s="183"/>
      <c r="OO26" s="183"/>
      <c r="OP26" s="183"/>
      <c r="OQ26" s="183"/>
      <c r="OR26" s="183"/>
      <c r="OS26" s="181"/>
      <c r="OT26" s="181"/>
      <c r="OU26" s="181"/>
      <c r="OV26" s="181"/>
      <c r="OW26" s="181"/>
      <c r="OX26" s="181"/>
      <c r="OY26" s="181"/>
      <c r="OZ26" s="181"/>
      <c r="PA26" s="181"/>
      <c r="PB26" s="181"/>
      <c r="PC26" s="181"/>
      <c r="PD26" s="181"/>
      <c r="PE26" s="181"/>
      <c r="PF26" s="181"/>
      <c r="PG26" s="181"/>
      <c r="PH26" s="181"/>
      <c r="PI26" s="181"/>
      <c r="PJ26" s="181"/>
      <c r="PK26" s="181"/>
      <c r="PL26" s="181"/>
    </row>
    <row r="27" spans="1:428" ht="30.05" customHeight="1" x14ac:dyDescent="0.3">
      <c r="A27" s="341"/>
      <c r="B27" s="344" t="s">
        <v>257</v>
      </c>
      <c r="C27" s="345"/>
      <c r="D27" s="345"/>
      <c r="E27" s="345"/>
      <c r="F27" s="345"/>
      <c r="G27" s="345"/>
      <c r="H27" s="345"/>
      <c r="I27" s="345"/>
      <c r="J27" s="345"/>
      <c r="K27" s="346"/>
      <c r="L27" s="163"/>
      <c r="M27" s="353" t="s">
        <v>11</v>
      </c>
      <c r="N27" s="353"/>
      <c r="O27" s="353"/>
      <c r="P27" s="353" t="s">
        <v>12</v>
      </c>
      <c r="Q27" s="353"/>
      <c r="R27" s="353"/>
      <c r="S27" s="347" t="s">
        <v>15</v>
      </c>
      <c r="T27" s="347"/>
      <c r="U27" s="338" t="s">
        <v>185</v>
      </c>
      <c r="V27" s="348" t="s">
        <v>14</v>
      </c>
      <c r="W27" s="348"/>
      <c r="X27" s="348"/>
      <c r="Y27" s="348" t="s">
        <v>12</v>
      </c>
      <c r="Z27" s="348"/>
      <c r="AA27" s="348"/>
      <c r="AB27" s="349" t="s">
        <v>15</v>
      </c>
      <c r="AC27" s="349"/>
      <c r="AD27" s="338" t="s">
        <v>13</v>
      </c>
      <c r="AE27" s="350" t="s">
        <v>14</v>
      </c>
      <c r="AF27" s="350"/>
      <c r="AG27" s="350"/>
      <c r="AH27" s="351" t="s">
        <v>12</v>
      </c>
      <c r="AI27" s="351"/>
      <c r="AJ27" s="351"/>
      <c r="AK27" s="352" t="s">
        <v>15</v>
      </c>
      <c r="AL27" s="352"/>
      <c r="AM27" s="338" t="s">
        <v>13</v>
      </c>
      <c r="AN27" s="354"/>
      <c r="AO27" s="354"/>
      <c r="AP27" s="353" t="s">
        <v>11</v>
      </c>
      <c r="AQ27" s="353"/>
      <c r="AR27" s="353"/>
      <c r="AS27" s="353" t="s">
        <v>12</v>
      </c>
      <c r="AT27" s="353"/>
      <c r="AU27" s="353"/>
      <c r="AV27" s="347" t="s">
        <v>15</v>
      </c>
      <c r="AW27" s="347"/>
      <c r="AX27" s="338" t="s">
        <v>185</v>
      </c>
      <c r="AY27" s="348" t="s">
        <v>14</v>
      </c>
      <c r="AZ27" s="348"/>
      <c r="BA27" s="348"/>
      <c r="BB27" s="348" t="s">
        <v>12</v>
      </c>
      <c r="BC27" s="348"/>
      <c r="BD27" s="348"/>
      <c r="BE27" s="349" t="s">
        <v>15</v>
      </c>
      <c r="BF27" s="349"/>
      <c r="BG27" s="338" t="s">
        <v>13</v>
      </c>
      <c r="BH27" s="350" t="s">
        <v>14</v>
      </c>
      <c r="BI27" s="350"/>
      <c r="BJ27" s="350"/>
      <c r="BK27" s="351" t="s">
        <v>12</v>
      </c>
      <c r="BL27" s="351"/>
      <c r="BM27" s="351"/>
      <c r="BN27" s="352" t="s">
        <v>15</v>
      </c>
      <c r="BO27" s="352"/>
      <c r="BP27" s="338" t="s">
        <v>13</v>
      </c>
      <c r="BQ27" s="354"/>
      <c r="BR27" s="354"/>
      <c r="BS27" s="353" t="s">
        <v>11</v>
      </c>
      <c r="BT27" s="353"/>
      <c r="BU27" s="353"/>
      <c r="BV27" s="353" t="s">
        <v>12</v>
      </c>
      <c r="BW27" s="353"/>
      <c r="BX27" s="353"/>
      <c r="BY27" s="347" t="s">
        <v>15</v>
      </c>
      <c r="BZ27" s="347"/>
      <c r="CA27" s="338" t="s">
        <v>185</v>
      </c>
      <c r="CB27" s="348" t="s">
        <v>14</v>
      </c>
      <c r="CC27" s="348"/>
      <c r="CD27" s="348"/>
      <c r="CE27" s="348" t="s">
        <v>12</v>
      </c>
      <c r="CF27" s="348"/>
      <c r="CG27" s="348"/>
      <c r="CH27" s="349" t="s">
        <v>15</v>
      </c>
      <c r="CI27" s="349"/>
      <c r="CJ27" s="338" t="s">
        <v>13</v>
      </c>
      <c r="CK27" s="350" t="s">
        <v>14</v>
      </c>
      <c r="CL27" s="350"/>
      <c r="CM27" s="350"/>
      <c r="CN27" s="351" t="s">
        <v>12</v>
      </c>
      <c r="CO27" s="351"/>
      <c r="CP27" s="351"/>
      <c r="CQ27" s="352" t="s">
        <v>15</v>
      </c>
      <c r="CR27" s="352"/>
      <c r="CS27" s="338" t="s">
        <v>13</v>
      </c>
      <c r="CT27" s="354"/>
      <c r="CU27" s="354"/>
      <c r="CV27" s="353" t="s">
        <v>11</v>
      </c>
      <c r="CW27" s="353"/>
      <c r="CX27" s="353"/>
      <c r="CY27" s="353" t="s">
        <v>12</v>
      </c>
      <c r="CZ27" s="353"/>
      <c r="DA27" s="353"/>
      <c r="DB27" s="347" t="s">
        <v>15</v>
      </c>
      <c r="DC27" s="347"/>
      <c r="DD27" s="338" t="s">
        <v>185</v>
      </c>
      <c r="DE27" s="348" t="s">
        <v>14</v>
      </c>
      <c r="DF27" s="348"/>
      <c r="DG27" s="348"/>
      <c r="DH27" s="348" t="s">
        <v>12</v>
      </c>
      <c r="DI27" s="348"/>
      <c r="DJ27" s="348"/>
      <c r="DK27" s="349" t="s">
        <v>15</v>
      </c>
      <c r="DL27" s="349"/>
      <c r="DM27" s="338" t="s">
        <v>13</v>
      </c>
      <c r="DN27" s="350" t="s">
        <v>14</v>
      </c>
      <c r="DO27" s="350"/>
      <c r="DP27" s="350"/>
      <c r="DQ27" s="351" t="s">
        <v>12</v>
      </c>
      <c r="DR27" s="351"/>
      <c r="DS27" s="351"/>
      <c r="DT27" s="352" t="s">
        <v>15</v>
      </c>
      <c r="DU27" s="352"/>
      <c r="DV27" s="338" t="s">
        <v>13</v>
      </c>
      <c r="DW27" s="354"/>
      <c r="DX27" s="354"/>
      <c r="DY27" s="353" t="s">
        <v>11</v>
      </c>
      <c r="DZ27" s="353"/>
      <c r="EA27" s="353"/>
      <c r="EB27" s="353" t="s">
        <v>12</v>
      </c>
      <c r="EC27" s="353"/>
      <c r="ED27" s="353"/>
      <c r="EE27" s="347" t="s">
        <v>15</v>
      </c>
      <c r="EF27" s="347"/>
      <c r="EG27" s="338" t="s">
        <v>185</v>
      </c>
      <c r="EH27" s="348" t="s">
        <v>14</v>
      </c>
      <c r="EI27" s="348"/>
      <c r="EJ27" s="348"/>
      <c r="EK27" s="348" t="s">
        <v>12</v>
      </c>
      <c r="EL27" s="348"/>
      <c r="EM27" s="348"/>
      <c r="EN27" s="349" t="s">
        <v>15</v>
      </c>
      <c r="EO27" s="349"/>
      <c r="EP27" s="338" t="s">
        <v>13</v>
      </c>
      <c r="EQ27" s="350" t="s">
        <v>14</v>
      </c>
      <c r="ER27" s="350"/>
      <c r="ES27" s="350"/>
      <c r="ET27" s="351" t="s">
        <v>12</v>
      </c>
      <c r="EU27" s="351"/>
      <c r="EV27" s="351"/>
      <c r="EW27" s="352" t="s">
        <v>15</v>
      </c>
      <c r="EX27" s="352"/>
      <c r="EY27" s="338" t="s">
        <v>13</v>
      </c>
      <c r="EZ27" s="354"/>
      <c r="FA27" s="354"/>
      <c r="FB27" s="353" t="s">
        <v>11</v>
      </c>
      <c r="FC27" s="353"/>
      <c r="FD27" s="353"/>
      <c r="FE27" s="353" t="s">
        <v>12</v>
      </c>
      <c r="FF27" s="353"/>
      <c r="FG27" s="353"/>
      <c r="FH27" s="347" t="s">
        <v>15</v>
      </c>
      <c r="FI27" s="347"/>
      <c r="FJ27" s="338" t="s">
        <v>185</v>
      </c>
      <c r="FK27" s="348" t="s">
        <v>14</v>
      </c>
      <c r="FL27" s="348"/>
      <c r="FM27" s="348"/>
      <c r="FN27" s="348" t="s">
        <v>12</v>
      </c>
      <c r="FO27" s="348"/>
      <c r="FP27" s="348"/>
      <c r="FQ27" s="349" t="s">
        <v>15</v>
      </c>
      <c r="FR27" s="349"/>
      <c r="FS27" s="338" t="s">
        <v>13</v>
      </c>
      <c r="FT27" s="350" t="s">
        <v>14</v>
      </c>
      <c r="FU27" s="350"/>
      <c r="FV27" s="350"/>
      <c r="FW27" s="351" t="s">
        <v>12</v>
      </c>
      <c r="FX27" s="351"/>
      <c r="FY27" s="351"/>
      <c r="FZ27" s="352" t="s">
        <v>15</v>
      </c>
      <c r="GA27" s="352"/>
      <c r="GB27" s="338" t="s">
        <v>13</v>
      </c>
      <c r="GC27" s="354"/>
      <c r="GD27" s="354"/>
      <c r="GQ27" s="179"/>
      <c r="GR27" s="179"/>
      <c r="GS27" s="179"/>
      <c r="GT27" s="179"/>
      <c r="GU27" s="179"/>
      <c r="GV27" s="179"/>
      <c r="GW27" s="184"/>
      <c r="GX27" s="184"/>
      <c r="GY27" s="184"/>
      <c r="GZ27" s="184"/>
      <c r="HA27" s="184"/>
      <c r="HB27" s="184"/>
      <c r="HC27" s="184"/>
      <c r="HD27" s="184"/>
      <c r="HE27" s="184"/>
      <c r="HF27" s="184"/>
      <c r="HG27" s="184"/>
      <c r="HH27" s="184"/>
      <c r="HI27" s="184"/>
      <c r="HJ27" s="184"/>
      <c r="HK27" s="184"/>
      <c r="HL27" s="184"/>
      <c r="HM27" s="184"/>
      <c r="HN27" s="184"/>
      <c r="HO27" s="184"/>
      <c r="HP27" s="181"/>
      <c r="HQ27" s="181"/>
      <c r="HR27" s="179"/>
      <c r="HS27" s="179"/>
      <c r="HT27" s="179"/>
      <c r="HU27" s="179"/>
      <c r="HV27" s="179"/>
      <c r="HW27" s="179"/>
      <c r="HX27" s="179"/>
      <c r="HY27" s="179"/>
      <c r="HZ27" s="184"/>
      <c r="IA27" s="184"/>
      <c r="IB27" s="184"/>
      <c r="IC27" s="184"/>
      <c r="ID27" s="184"/>
      <c r="IE27" s="184"/>
      <c r="IF27" s="184"/>
      <c r="IG27" s="184"/>
      <c r="IH27" s="184"/>
      <c r="II27" s="184"/>
      <c r="IJ27" s="184"/>
      <c r="IK27" s="184"/>
      <c r="IL27" s="184"/>
      <c r="IM27" s="184"/>
      <c r="IN27" s="184"/>
      <c r="IO27" s="184"/>
      <c r="IP27" s="184"/>
      <c r="IQ27" s="184"/>
      <c r="IR27" s="184"/>
      <c r="IS27" s="181"/>
      <c r="IT27" s="181"/>
      <c r="IU27" s="179"/>
      <c r="IV27" s="179"/>
      <c r="IW27" s="179"/>
      <c r="IX27" s="179"/>
      <c r="IY27" s="179"/>
      <c r="IZ27" s="179"/>
      <c r="JA27" s="179"/>
      <c r="JB27" s="179"/>
      <c r="JC27" s="184"/>
      <c r="JD27" s="184"/>
      <c r="JE27" s="184"/>
      <c r="JF27" s="184"/>
      <c r="JG27" s="184"/>
      <c r="JH27" s="184"/>
      <c r="JI27" s="184"/>
      <c r="JJ27" s="184"/>
      <c r="JK27" s="184"/>
      <c r="JL27" s="184"/>
      <c r="JM27" s="184"/>
      <c r="JN27" s="184"/>
      <c r="JO27" s="184"/>
      <c r="JP27" s="184"/>
      <c r="JQ27" s="184"/>
      <c r="JR27" s="184"/>
      <c r="JS27" s="184"/>
      <c r="JT27" s="184"/>
      <c r="JU27" s="184"/>
      <c r="JV27" s="181"/>
      <c r="JW27" s="181"/>
      <c r="JX27" s="179"/>
      <c r="JY27" s="179"/>
      <c r="JZ27" s="179"/>
      <c r="KA27" s="179"/>
      <c r="KB27" s="179"/>
      <c r="KC27" s="179"/>
      <c r="KD27" s="179"/>
      <c r="KE27" s="179"/>
      <c r="KF27" s="184"/>
      <c r="KG27" s="184"/>
      <c r="KH27" s="184"/>
      <c r="KI27" s="184"/>
      <c r="KJ27" s="184"/>
      <c r="KK27" s="184"/>
      <c r="KL27" s="184"/>
      <c r="KM27" s="184"/>
      <c r="KN27" s="184"/>
      <c r="KO27" s="184"/>
      <c r="KP27" s="184"/>
      <c r="KQ27" s="184"/>
      <c r="KR27" s="184"/>
      <c r="KS27" s="184"/>
      <c r="KT27" s="184"/>
      <c r="KU27" s="184"/>
      <c r="KV27" s="184"/>
      <c r="KW27" s="184"/>
      <c r="KX27" s="184"/>
      <c r="KY27" s="181"/>
      <c r="KZ27" s="181"/>
      <c r="LA27" s="179"/>
      <c r="LB27" s="179"/>
      <c r="LC27" s="179"/>
      <c r="LD27" s="179"/>
      <c r="LE27" s="179"/>
      <c r="LF27" s="179"/>
      <c r="LG27" s="179"/>
      <c r="LH27" s="179"/>
      <c r="LI27" s="184"/>
      <c r="LJ27" s="184"/>
      <c r="LK27" s="184"/>
      <c r="LL27" s="184"/>
      <c r="LM27" s="184"/>
      <c r="LN27" s="184"/>
      <c r="LO27" s="184"/>
      <c r="LP27" s="184"/>
      <c r="LQ27" s="184"/>
      <c r="LR27" s="184"/>
      <c r="LS27" s="184"/>
      <c r="LT27" s="184"/>
      <c r="LU27" s="184"/>
      <c r="LV27" s="184"/>
      <c r="LW27" s="184"/>
      <c r="LX27" s="184"/>
      <c r="LY27" s="184"/>
      <c r="LZ27" s="184"/>
      <c r="MA27" s="184"/>
      <c r="MB27" s="181"/>
      <c r="MC27" s="181"/>
      <c r="MD27" s="179"/>
      <c r="ME27" s="179"/>
      <c r="MF27" s="179"/>
      <c r="MG27" s="179"/>
      <c r="MH27" s="179"/>
      <c r="MI27" s="179"/>
      <c r="MJ27" s="179"/>
      <c r="MK27" s="179"/>
      <c r="ML27" s="184"/>
      <c r="MM27" s="184"/>
      <c r="MN27" s="184"/>
      <c r="MO27" s="184"/>
      <c r="MP27" s="184"/>
      <c r="MQ27" s="184"/>
      <c r="MR27" s="184"/>
      <c r="MS27" s="184"/>
      <c r="MT27" s="184"/>
      <c r="MU27" s="184"/>
      <c r="MV27" s="184"/>
      <c r="MW27" s="184"/>
      <c r="MX27" s="184"/>
      <c r="MY27" s="184"/>
      <c r="MZ27" s="184"/>
      <c r="NA27" s="184"/>
      <c r="NB27" s="184"/>
      <c r="NC27" s="184"/>
      <c r="ND27" s="184"/>
      <c r="NE27" s="181"/>
      <c r="NF27" s="181"/>
      <c r="NG27" s="179"/>
      <c r="NH27" s="179"/>
      <c r="NI27" s="179"/>
      <c r="NJ27" s="179"/>
      <c r="NK27" s="179"/>
      <c r="NL27" s="179"/>
      <c r="NM27" s="179"/>
      <c r="NN27" s="179"/>
      <c r="NO27" s="184"/>
      <c r="NP27" s="184"/>
      <c r="NQ27" s="184"/>
      <c r="NR27" s="184"/>
      <c r="NS27" s="184"/>
      <c r="NT27" s="184"/>
      <c r="NU27" s="184"/>
      <c r="NV27" s="184"/>
      <c r="NW27" s="184"/>
      <c r="NX27" s="184"/>
      <c r="NY27" s="184"/>
      <c r="NZ27" s="184"/>
      <c r="OA27" s="184"/>
      <c r="OB27" s="184"/>
      <c r="OC27" s="184"/>
      <c r="OD27" s="184"/>
      <c r="OE27" s="184"/>
      <c r="OF27" s="184"/>
      <c r="OG27" s="184"/>
      <c r="OH27" s="181"/>
      <c r="OI27" s="181"/>
      <c r="OJ27" s="179"/>
      <c r="OK27" s="179"/>
      <c r="OL27" s="179"/>
      <c r="OM27" s="179"/>
      <c r="ON27" s="179"/>
      <c r="OO27" s="179"/>
      <c r="OP27" s="179"/>
      <c r="OQ27" s="179"/>
      <c r="OR27" s="184"/>
      <c r="OS27" s="184"/>
      <c r="OT27" s="184"/>
      <c r="OU27" s="184"/>
      <c r="OV27" s="184"/>
      <c r="OW27" s="184"/>
      <c r="OX27" s="184"/>
      <c r="OY27" s="184"/>
      <c r="OZ27" s="184"/>
      <c r="PA27" s="184"/>
      <c r="PB27" s="184"/>
      <c r="PC27" s="184"/>
      <c r="PD27" s="184"/>
      <c r="PE27" s="184"/>
      <c r="PF27" s="184"/>
      <c r="PG27" s="184"/>
      <c r="PH27" s="184"/>
      <c r="PI27" s="184"/>
      <c r="PJ27" s="184"/>
      <c r="PK27" s="181"/>
      <c r="PL27" s="181"/>
    </row>
    <row r="28" spans="1:428" ht="57.6" x14ac:dyDescent="0.3">
      <c r="A28" s="341"/>
      <c r="B28" s="172" t="s">
        <v>30</v>
      </c>
      <c r="C28" s="172" t="s">
        <v>31</v>
      </c>
      <c r="D28" s="172" t="s">
        <v>1</v>
      </c>
      <c r="E28" s="172" t="s">
        <v>157</v>
      </c>
      <c r="F28" s="172" t="s">
        <v>49</v>
      </c>
      <c r="G28" s="172" t="s">
        <v>158</v>
      </c>
      <c r="H28" s="172" t="s">
        <v>159</v>
      </c>
      <c r="I28" s="172" t="s">
        <v>160</v>
      </c>
      <c r="J28" s="172" t="s">
        <v>107</v>
      </c>
      <c r="K28" s="172" t="s">
        <v>24</v>
      </c>
      <c r="L28" s="163"/>
      <c r="M28" s="146" t="s">
        <v>303</v>
      </c>
      <c r="N28" s="146" t="s">
        <v>304</v>
      </c>
      <c r="O28" s="46" t="s">
        <v>15</v>
      </c>
      <c r="P28" s="146" t="s">
        <v>305</v>
      </c>
      <c r="Q28" s="146" t="s">
        <v>304</v>
      </c>
      <c r="R28" s="46" t="s">
        <v>15</v>
      </c>
      <c r="S28" s="47" t="s">
        <v>303</v>
      </c>
      <c r="T28" s="47" t="s">
        <v>304</v>
      </c>
      <c r="U28" s="338"/>
      <c r="V28" s="146" t="s">
        <v>303</v>
      </c>
      <c r="W28" s="146" t="s">
        <v>304</v>
      </c>
      <c r="X28" s="46" t="s">
        <v>15</v>
      </c>
      <c r="Y28" s="146" t="s">
        <v>305</v>
      </c>
      <c r="Z28" s="146" t="s">
        <v>304</v>
      </c>
      <c r="AA28" s="46" t="s">
        <v>15</v>
      </c>
      <c r="AB28" s="47" t="s">
        <v>303</v>
      </c>
      <c r="AC28" s="47" t="s">
        <v>304</v>
      </c>
      <c r="AD28" s="338"/>
      <c r="AE28" s="146" t="s">
        <v>303</v>
      </c>
      <c r="AF28" s="146" t="s">
        <v>304</v>
      </c>
      <c r="AG28" s="46" t="s">
        <v>15</v>
      </c>
      <c r="AH28" s="146" t="s">
        <v>305</v>
      </c>
      <c r="AI28" s="146" t="s">
        <v>304</v>
      </c>
      <c r="AJ28" s="46" t="s">
        <v>15</v>
      </c>
      <c r="AK28" s="47" t="s">
        <v>303</v>
      </c>
      <c r="AL28" s="47" t="s">
        <v>304</v>
      </c>
      <c r="AM28" s="338"/>
      <c r="AN28" s="354"/>
      <c r="AO28" s="354"/>
      <c r="AP28" s="146" t="s">
        <v>303</v>
      </c>
      <c r="AQ28" s="146" t="s">
        <v>304</v>
      </c>
      <c r="AR28" s="46" t="s">
        <v>15</v>
      </c>
      <c r="AS28" s="146" t="s">
        <v>305</v>
      </c>
      <c r="AT28" s="146" t="s">
        <v>304</v>
      </c>
      <c r="AU28" s="46" t="s">
        <v>15</v>
      </c>
      <c r="AV28" s="47" t="s">
        <v>303</v>
      </c>
      <c r="AW28" s="47" t="s">
        <v>304</v>
      </c>
      <c r="AX28" s="338"/>
      <c r="AY28" s="146" t="s">
        <v>303</v>
      </c>
      <c r="AZ28" s="146" t="s">
        <v>304</v>
      </c>
      <c r="BA28" s="46" t="s">
        <v>15</v>
      </c>
      <c r="BB28" s="146" t="s">
        <v>305</v>
      </c>
      <c r="BC28" s="146" t="s">
        <v>304</v>
      </c>
      <c r="BD28" s="46" t="s">
        <v>15</v>
      </c>
      <c r="BE28" s="47" t="s">
        <v>303</v>
      </c>
      <c r="BF28" s="47" t="s">
        <v>304</v>
      </c>
      <c r="BG28" s="338"/>
      <c r="BH28" s="146" t="s">
        <v>303</v>
      </c>
      <c r="BI28" s="146" t="s">
        <v>304</v>
      </c>
      <c r="BJ28" s="46" t="s">
        <v>15</v>
      </c>
      <c r="BK28" s="146" t="s">
        <v>305</v>
      </c>
      <c r="BL28" s="146" t="s">
        <v>304</v>
      </c>
      <c r="BM28" s="46" t="s">
        <v>15</v>
      </c>
      <c r="BN28" s="47" t="s">
        <v>303</v>
      </c>
      <c r="BO28" s="47" t="s">
        <v>304</v>
      </c>
      <c r="BP28" s="338"/>
      <c r="BQ28" s="354"/>
      <c r="BR28" s="354"/>
      <c r="BS28" s="146" t="s">
        <v>303</v>
      </c>
      <c r="BT28" s="146" t="s">
        <v>304</v>
      </c>
      <c r="BU28" s="46" t="s">
        <v>15</v>
      </c>
      <c r="BV28" s="146" t="s">
        <v>305</v>
      </c>
      <c r="BW28" s="146" t="s">
        <v>304</v>
      </c>
      <c r="BX28" s="46" t="s">
        <v>15</v>
      </c>
      <c r="BY28" s="47" t="s">
        <v>303</v>
      </c>
      <c r="BZ28" s="47" t="s">
        <v>304</v>
      </c>
      <c r="CA28" s="338"/>
      <c r="CB28" s="146" t="s">
        <v>303</v>
      </c>
      <c r="CC28" s="146" t="s">
        <v>304</v>
      </c>
      <c r="CD28" s="46" t="s">
        <v>15</v>
      </c>
      <c r="CE28" s="146" t="s">
        <v>305</v>
      </c>
      <c r="CF28" s="146" t="s">
        <v>304</v>
      </c>
      <c r="CG28" s="46" t="s">
        <v>15</v>
      </c>
      <c r="CH28" s="47" t="s">
        <v>303</v>
      </c>
      <c r="CI28" s="47" t="s">
        <v>304</v>
      </c>
      <c r="CJ28" s="338"/>
      <c r="CK28" s="146" t="s">
        <v>303</v>
      </c>
      <c r="CL28" s="146" t="s">
        <v>304</v>
      </c>
      <c r="CM28" s="46" t="s">
        <v>15</v>
      </c>
      <c r="CN28" s="146" t="s">
        <v>305</v>
      </c>
      <c r="CO28" s="146" t="s">
        <v>304</v>
      </c>
      <c r="CP28" s="46" t="s">
        <v>15</v>
      </c>
      <c r="CQ28" s="47" t="s">
        <v>303</v>
      </c>
      <c r="CR28" s="47" t="s">
        <v>304</v>
      </c>
      <c r="CS28" s="338"/>
      <c r="CT28" s="354"/>
      <c r="CU28" s="354"/>
      <c r="CV28" s="146" t="s">
        <v>303</v>
      </c>
      <c r="CW28" s="146" t="s">
        <v>304</v>
      </c>
      <c r="CX28" s="46" t="s">
        <v>15</v>
      </c>
      <c r="CY28" s="146" t="s">
        <v>305</v>
      </c>
      <c r="CZ28" s="146" t="s">
        <v>304</v>
      </c>
      <c r="DA28" s="46" t="s">
        <v>15</v>
      </c>
      <c r="DB28" s="47" t="s">
        <v>303</v>
      </c>
      <c r="DC28" s="47" t="s">
        <v>304</v>
      </c>
      <c r="DD28" s="338"/>
      <c r="DE28" s="146" t="s">
        <v>303</v>
      </c>
      <c r="DF28" s="146" t="s">
        <v>304</v>
      </c>
      <c r="DG28" s="46" t="s">
        <v>15</v>
      </c>
      <c r="DH28" s="146" t="s">
        <v>305</v>
      </c>
      <c r="DI28" s="146" t="s">
        <v>304</v>
      </c>
      <c r="DJ28" s="46" t="s">
        <v>15</v>
      </c>
      <c r="DK28" s="47" t="s">
        <v>303</v>
      </c>
      <c r="DL28" s="47" t="s">
        <v>304</v>
      </c>
      <c r="DM28" s="338"/>
      <c r="DN28" s="146" t="s">
        <v>303</v>
      </c>
      <c r="DO28" s="146" t="s">
        <v>304</v>
      </c>
      <c r="DP28" s="46" t="s">
        <v>15</v>
      </c>
      <c r="DQ28" s="146" t="s">
        <v>305</v>
      </c>
      <c r="DR28" s="146" t="s">
        <v>304</v>
      </c>
      <c r="DS28" s="46" t="s">
        <v>15</v>
      </c>
      <c r="DT28" s="47" t="s">
        <v>303</v>
      </c>
      <c r="DU28" s="47" t="s">
        <v>304</v>
      </c>
      <c r="DV28" s="338"/>
      <c r="DW28" s="354"/>
      <c r="DX28" s="354"/>
      <c r="DY28" s="146" t="s">
        <v>303</v>
      </c>
      <c r="DZ28" s="146" t="s">
        <v>304</v>
      </c>
      <c r="EA28" s="46" t="s">
        <v>15</v>
      </c>
      <c r="EB28" s="146" t="s">
        <v>305</v>
      </c>
      <c r="EC28" s="146" t="s">
        <v>304</v>
      </c>
      <c r="ED28" s="46" t="s">
        <v>15</v>
      </c>
      <c r="EE28" s="47" t="s">
        <v>303</v>
      </c>
      <c r="EF28" s="47" t="s">
        <v>304</v>
      </c>
      <c r="EG28" s="338"/>
      <c r="EH28" s="146" t="s">
        <v>303</v>
      </c>
      <c r="EI28" s="146" t="s">
        <v>304</v>
      </c>
      <c r="EJ28" s="46" t="s">
        <v>15</v>
      </c>
      <c r="EK28" s="146" t="s">
        <v>305</v>
      </c>
      <c r="EL28" s="146" t="s">
        <v>304</v>
      </c>
      <c r="EM28" s="46" t="s">
        <v>15</v>
      </c>
      <c r="EN28" s="47" t="s">
        <v>303</v>
      </c>
      <c r="EO28" s="47" t="s">
        <v>304</v>
      </c>
      <c r="EP28" s="338"/>
      <c r="EQ28" s="146" t="s">
        <v>303</v>
      </c>
      <c r="ER28" s="146" t="s">
        <v>304</v>
      </c>
      <c r="ES28" s="46" t="s">
        <v>15</v>
      </c>
      <c r="ET28" s="146" t="s">
        <v>305</v>
      </c>
      <c r="EU28" s="146" t="s">
        <v>304</v>
      </c>
      <c r="EV28" s="46" t="s">
        <v>15</v>
      </c>
      <c r="EW28" s="47" t="s">
        <v>303</v>
      </c>
      <c r="EX28" s="47" t="s">
        <v>304</v>
      </c>
      <c r="EY28" s="338"/>
      <c r="EZ28" s="354"/>
      <c r="FA28" s="354"/>
      <c r="FB28" s="146" t="s">
        <v>303</v>
      </c>
      <c r="FC28" s="146" t="s">
        <v>304</v>
      </c>
      <c r="FD28" s="46" t="s">
        <v>15</v>
      </c>
      <c r="FE28" s="146" t="s">
        <v>305</v>
      </c>
      <c r="FF28" s="146" t="s">
        <v>304</v>
      </c>
      <c r="FG28" s="46" t="s">
        <v>15</v>
      </c>
      <c r="FH28" s="47" t="s">
        <v>303</v>
      </c>
      <c r="FI28" s="47" t="s">
        <v>304</v>
      </c>
      <c r="FJ28" s="338"/>
      <c r="FK28" s="146" t="s">
        <v>303</v>
      </c>
      <c r="FL28" s="146" t="s">
        <v>304</v>
      </c>
      <c r="FM28" s="46" t="s">
        <v>15</v>
      </c>
      <c r="FN28" s="146" t="s">
        <v>305</v>
      </c>
      <c r="FO28" s="146" t="s">
        <v>304</v>
      </c>
      <c r="FP28" s="46" t="s">
        <v>15</v>
      </c>
      <c r="FQ28" s="47" t="s">
        <v>303</v>
      </c>
      <c r="FR28" s="47" t="s">
        <v>304</v>
      </c>
      <c r="FS28" s="338"/>
      <c r="FT28" s="146" t="s">
        <v>303</v>
      </c>
      <c r="FU28" s="146" t="s">
        <v>304</v>
      </c>
      <c r="FV28" s="46" t="s">
        <v>15</v>
      </c>
      <c r="FW28" s="146" t="s">
        <v>305</v>
      </c>
      <c r="FX28" s="146" t="s">
        <v>304</v>
      </c>
      <c r="FY28" s="46" t="s">
        <v>15</v>
      </c>
      <c r="FZ28" s="47" t="s">
        <v>303</v>
      </c>
      <c r="GA28" s="47" t="s">
        <v>304</v>
      </c>
      <c r="GB28" s="338"/>
      <c r="GC28" s="354"/>
      <c r="GD28" s="354"/>
      <c r="GQ28" s="185"/>
      <c r="GR28" s="185"/>
      <c r="GS28" s="185"/>
      <c r="GT28" s="185"/>
      <c r="GU28" s="185"/>
      <c r="GV28" s="185"/>
      <c r="GW28" s="184"/>
      <c r="GX28" s="185"/>
      <c r="GY28" s="185"/>
      <c r="GZ28" s="185"/>
      <c r="HA28" s="185"/>
      <c r="HB28" s="185"/>
      <c r="HC28" s="185"/>
      <c r="HD28" s="185"/>
      <c r="HE28" s="185"/>
      <c r="HF28" s="184"/>
      <c r="HG28" s="185"/>
      <c r="HH28" s="185"/>
      <c r="HI28" s="185"/>
      <c r="HJ28" s="185"/>
      <c r="HK28" s="185"/>
      <c r="HL28" s="185"/>
      <c r="HM28" s="185"/>
      <c r="HN28" s="185"/>
      <c r="HO28" s="184"/>
      <c r="HP28" s="181"/>
      <c r="HQ28" s="181"/>
      <c r="HR28" s="185"/>
      <c r="HS28" s="185"/>
      <c r="HT28" s="185"/>
      <c r="HU28" s="185"/>
      <c r="HV28" s="185"/>
      <c r="HW28" s="185"/>
      <c r="HX28" s="185"/>
      <c r="HY28" s="185"/>
      <c r="HZ28" s="184"/>
      <c r="IA28" s="185"/>
      <c r="IB28" s="185"/>
      <c r="IC28" s="185"/>
      <c r="ID28" s="185"/>
      <c r="IE28" s="185"/>
      <c r="IF28" s="185"/>
      <c r="IG28" s="185"/>
      <c r="IH28" s="185"/>
      <c r="II28" s="184"/>
      <c r="IJ28" s="185"/>
      <c r="IK28" s="185"/>
      <c r="IL28" s="185"/>
      <c r="IM28" s="185"/>
      <c r="IN28" s="185"/>
      <c r="IO28" s="185"/>
      <c r="IP28" s="185"/>
      <c r="IQ28" s="185"/>
      <c r="IR28" s="184"/>
      <c r="IS28" s="181"/>
      <c r="IT28" s="181"/>
      <c r="IU28" s="185"/>
      <c r="IV28" s="185"/>
      <c r="IW28" s="185"/>
      <c r="IX28" s="185"/>
      <c r="IY28" s="185"/>
      <c r="IZ28" s="185"/>
      <c r="JA28" s="185"/>
      <c r="JB28" s="185"/>
      <c r="JC28" s="184"/>
      <c r="JD28" s="185"/>
      <c r="JE28" s="185"/>
      <c r="JF28" s="185"/>
      <c r="JG28" s="185"/>
      <c r="JH28" s="185"/>
      <c r="JI28" s="185"/>
      <c r="JJ28" s="185"/>
      <c r="JK28" s="185"/>
      <c r="JL28" s="184"/>
      <c r="JM28" s="185"/>
      <c r="JN28" s="185"/>
      <c r="JO28" s="185"/>
      <c r="JP28" s="185"/>
      <c r="JQ28" s="185"/>
      <c r="JR28" s="185"/>
      <c r="JS28" s="185"/>
      <c r="JT28" s="185"/>
      <c r="JU28" s="184"/>
      <c r="JV28" s="181"/>
      <c r="JW28" s="181"/>
      <c r="JX28" s="185"/>
      <c r="JY28" s="185"/>
      <c r="JZ28" s="185"/>
      <c r="KA28" s="185"/>
      <c r="KB28" s="185"/>
      <c r="KC28" s="185"/>
      <c r="KD28" s="185"/>
      <c r="KE28" s="185"/>
      <c r="KF28" s="184"/>
      <c r="KG28" s="185"/>
      <c r="KH28" s="185"/>
      <c r="KI28" s="185"/>
      <c r="KJ28" s="185"/>
      <c r="KK28" s="185"/>
      <c r="KL28" s="185"/>
      <c r="KM28" s="185"/>
      <c r="KN28" s="185"/>
      <c r="KO28" s="184"/>
      <c r="KP28" s="185"/>
      <c r="KQ28" s="185"/>
      <c r="KR28" s="185"/>
      <c r="KS28" s="185"/>
      <c r="KT28" s="185"/>
      <c r="KU28" s="185"/>
      <c r="KV28" s="185"/>
      <c r="KW28" s="185"/>
      <c r="KX28" s="184"/>
      <c r="KY28" s="181"/>
      <c r="KZ28" s="181"/>
      <c r="LA28" s="185"/>
      <c r="LB28" s="185"/>
      <c r="LC28" s="185"/>
      <c r="LD28" s="185"/>
      <c r="LE28" s="185"/>
      <c r="LF28" s="185"/>
      <c r="LG28" s="185"/>
      <c r="LH28" s="185"/>
      <c r="LI28" s="184"/>
      <c r="LJ28" s="185"/>
      <c r="LK28" s="185"/>
      <c r="LL28" s="185"/>
      <c r="LM28" s="185"/>
      <c r="LN28" s="185"/>
      <c r="LO28" s="185"/>
      <c r="LP28" s="185"/>
      <c r="LQ28" s="185"/>
      <c r="LR28" s="184"/>
      <c r="LS28" s="185"/>
      <c r="LT28" s="185"/>
      <c r="LU28" s="185"/>
      <c r="LV28" s="185"/>
      <c r="LW28" s="185"/>
      <c r="LX28" s="185"/>
      <c r="LY28" s="185"/>
      <c r="LZ28" s="185"/>
      <c r="MA28" s="184"/>
      <c r="MB28" s="181"/>
      <c r="MC28" s="181"/>
      <c r="MD28" s="185"/>
      <c r="ME28" s="185"/>
      <c r="MF28" s="185"/>
      <c r="MG28" s="185"/>
      <c r="MH28" s="185"/>
      <c r="MI28" s="185"/>
      <c r="MJ28" s="185"/>
      <c r="MK28" s="185"/>
      <c r="ML28" s="184"/>
      <c r="MM28" s="185"/>
      <c r="MN28" s="185"/>
      <c r="MO28" s="185"/>
      <c r="MP28" s="185"/>
      <c r="MQ28" s="185"/>
      <c r="MR28" s="185"/>
      <c r="MS28" s="185"/>
      <c r="MT28" s="185"/>
      <c r="MU28" s="184"/>
      <c r="MV28" s="185"/>
      <c r="MW28" s="185"/>
      <c r="MX28" s="185"/>
      <c r="MY28" s="185"/>
      <c r="MZ28" s="185"/>
      <c r="NA28" s="185"/>
      <c r="NB28" s="185"/>
      <c r="NC28" s="185"/>
      <c r="ND28" s="184"/>
      <c r="NE28" s="181"/>
      <c r="NF28" s="181"/>
      <c r="NG28" s="185"/>
      <c r="NH28" s="185"/>
      <c r="NI28" s="185"/>
      <c r="NJ28" s="185"/>
      <c r="NK28" s="185"/>
      <c r="NL28" s="185"/>
      <c r="NM28" s="185"/>
      <c r="NN28" s="185"/>
      <c r="NO28" s="184"/>
      <c r="NP28" s="185"/>
      <c r="NQ28" s="185"/>
      <c r="NR28" s="185"/>
      <c r="NS28" s="185"/>
      <c r="NT28" s="185"/>
      <c r="NU28" s="185"/>
      <c r="NV28" s="185"/>
      <c r="NW28" s="185"/>
      <c r="NX28" s="184"/>
      <c r="NY28" s="185"/>
      <c r="NZ28" s="185"/>
      <c r="OA28" s="185"/>
      <c r="OB28" s="185"/>
      <c r="OC28" s="185"/>
      <c r="OD28" s="185"/>
      <c r="OE28" s="185"/>
      <c r="OF28" s="185"/>
      <c r="OG28" s="184"/>
      <c r="OH28" s="181"/>
      <c r="OI28" s="181"/>
      <c r="OJ28" s="185"/>
      <c r="OK28" s="185"/>
      <c r="OL28" s="185"/>
      <c r="OM28" s="185"/>
      <c r="ON28" s="185"/>
      <c r="OO28" s="185"/>
      <c r="OP28" s="185"/>
      <c r="OQ28" s="185"/>
      <c r="OR28" s="184"/>
      <c r="OS28" s="185"/>
      <c r="OT28" s="185"/>
      <c r="OU28" s="185"/>
      <c r="OV28" s="185"/>
      <c r="OW28" s="185"/>
      <c r="OX28" s="185"/>
      <c r="OY28" s="185"/>
      <c r="OZ28" s="185"/>
      <c r="PA28" s="184"/>
      <c r="PB28" s="185"/>
      <c r="PC28" s="185"/>
      <c r="PD28" s="185"/>
      <c r="PE28" s="185"/>
      <c r="PF28" s="185"/>
      <c r="PG28" s="185"/>
      <c r="PH28" s="185"/>
      <c r="PI28" s="185"/>
      <c r="PJ28" s="184"/>
      <c r="PK28" s="181"/>
      <c r="PL28" s="181"/>
    </row>
    <row r="29" spans="1:428" x14ac:dyDescent="0.3">
      <c r="A29" s="341"/>
      <c r="B29" s="186">
        <f>'GF &amp; SF'!AB65</f>
        <v>1094.9710215799998</v>
      </c>
      <c r="C29" s="186">
        <f>'GF &amp; SF'!AB66</f>
        <v>288.75856699000008</v>
      </c>
      <c r="D29" s="186">
        <f>'GF &amp; SF'!AB67</f>
        <v>5.1089208199999998</v>
      </c>
      <c r="E29" s="186">
        <f>'GF &amp; SF'!AB68</f>
        <v>499.65769069000009</v>
      </c>
      <c r="F29" s="186">
        <f>'GF &amp; SF'!AB69</f>
        <v>504.76661151000008</v>
      </c>
      <c r="G29" s="186">
        <f>'GF &amp; SF'!AB70</f>
        <v>0.24000010999999999</v>
      </c>
      <c r="H29" s="186">
        <f>'GF &amp; SF'!AB71</f>
        <v>26.516892150000004</v>
      </c>
      <c r="I29" s="186">
        <f>'GF &amp; SF'!AB72</f>
        <v>0</v>
      </c>
      <c r="J29" s="186">
        <f>'GF &amp; SF'!AB73</f>
        <v>212.24245667999992</v>
      </c>
      <c r="K29" s="186">
        <f>'GF &amp; SF'!AB74</f>
        <v>249.60861505000003</v>
      </c>
      <c r="L29" s="164"/>
      <c r="M29" s="160">
        <f>'GF &amp; SF'!C11</f>
        <v>1</v>
      </c>
      <c r="N29" s="160">
        <f>'GF &amp; SF'!D11</f>
        <v>0</v>
      </c>
      <c r="O29" s="160">
        <f>'GF &amp; SF'!E11</f>
        <v>1</v>
      </c>
      <c r="P29" s="160">
        <f>'GF &amp; SF'!F11</f>
        <v>4</v>
      </c>
      <c r="Q29" s="160">
        <f>'GF &amp; SF'!G11</f>
        <v>0</v>
      </c>
      <c r="R29" s="160">
        <f>'GF &amp; SF'!H11</f>
        <v>4</v>
      </c>
      <c r="S29" s="160">
        <f>'GF &amp; SF'!I11</f>
        <v>5</v>
      </c>
      <c r="T29" s="160">
        <f>'GF &amp; SF'!J11</f>
        <v>0</v>
      </c>
      <c r="U29" s="160">
        <f>'GF &amp; SF'!K11</f>
        <v>5</v>
      </c>
      <c r="V29" s="160">
        <f>'GF &amp; SF'!L11</f>
        <v>20</v>
      </c>
      <c r="W29" s="160">
        <f>'GF &amp; SF'!M11</f>
        <v>0</v>
      </c>
      <c r="X29" s="160">
        <f>'GF &amp; SF'!N11</f>
        <v>20</v>
      </c>
      <c r="Y29" s="160">
        <f>'GF &amp; SF'!O11</f>
        <v>172</v>
      </c>
      <c r="Z29" s="160">
        <f>'GF &amp; SF'!P11</f>
        <v>0</v>
      </c>
      <c r="AA29" s="160">
        <f>'GF &amp; SF'!Q11</f>
        <v>172</v>
      </c>
      <c r="AB29" s="160">
        <f>'GF &amp; SF'!R11</f>
        <v>192</v>
      </c>
      <c r="AC29" s="160">
        <f>'GF &amp; SF'!S11</f>
        <v>0</v>
      </c>
      <c r="AD29" s="160">
        <f>'GF &amp; SF'!T11</f>
        <v>192</v>
      </c>
      <c r="AE29" s="160">
        <f>'GF &amp; SF'!U11</f>
        <v>183.66960877</v>
      </c>
      <c r="AF29" s="160">
        <f>'GF &amp; SF'!V11</f>
        <v>0.47680954000000003</v>
      </c>
      <c r="AG29" s="160">
        <f>'GF &amp; SF'!W11</f>
        <v>184.14641831</v>
      </c>
      <c r="AH29" s="160">
        <f>'GF &amp; SF'!X11</f>
        <v>915.28268638999987</v>
      </c>
      <c r="AI29" s="160">
        <f>'GF &amp; SF'!Y11</f>
        <v>119.94933814000001</v>
      </c>
      <c r="AJ29" s="160">
        <f>'GF &amp; SF'!Z11</f>
        <v>1035.23202453</v>
      </c>
      <c r="AK29" s="160">
        <f>'GF &amp; SF'!AA11</f>
        <v>1098.9522951599999</v>
      </c>
      <c r="AL29" s="160">
        <f>'GF &amp; SF'!AB11</f>
        <v>120.42614768000001</v>
      </c>
      <c r="AM29" s="160">
        <f>'GF &amp; SF'!AC11</f>
        <v>1219.3784428400002</v>
      </c>
      <c r="AN29" s="160">
        <f>'GF &amp; SF'!AD11</f>
        <v>120.53706410999999</v>
      </c>
      <c r="AO29" s="160">
        <f>'GF &amp; SF'!AE11</f>
        <v>0</v>
      </c>
      <c r="AP29" s="160">
        <f>'GF &amp; SF'!C12</f>
        <v>81</v>
      </c>
      <c r="AQ29" s="160">
        <f>'GF &amp; SF'!D12</f>
        <v>8</v>
      </c>
      <c r="AR29" s="160">
        <f>'GF &amp; SF'!E12</f>
        <v>89</v>
      </c>
      <c r="AS29" s="160">
        <f>'GF &amp; SF'!F12</f>
        <v>179.00000000000011</v>
      </c>
      <c r="AT29" s="160">
        <f>'GF &amp; SF'!G12</f>
        <v>13</v>
      </c>
      <c r="AU29" s="160">
        <f>'GF &amp; SF'!H12</f>
        <v>192.00000000000011</v>
      </c>
      <c r="AV29" s="160">
        <f>'GF &amp; SF'!I12</f>
        <v>260.00000000000011</v>
      </c>
      <c r="AW29" s="160">
        <f>'GF &amp; SF'!J12</f>
        <v>21</v>
      </c>
      <c r="AX29" s="160">
        <f>'GF &amp; SF'!K12</f>
        <v>281.00000000000011</v>
      </c>
      <c r="AY29" s="160">
        <f>'GF &amp; SF'!L12</f>
        <v>237.76399999999998</v>
      </c>
      <c r="AZ29" s="160">
        <f>'GF &amp; SF'!M12</f>
        <v>19</v>
      </c>
      <c r="BA29" s="160">
        <f>'GF &amp; SF'!N12</f>
        <v>256.76400000000001</v>
      </c>
      <c r="BB29" s="160">
        <f>'GF &amp; SF'!O12</f>
        <v>1542.051684</v>
      </c>
      <c r="BC29" s="160">
        <f>'GF &amp; SF'!P12</f>
        <v>38.200000000000003</v>
      </c>
      <c r="BD29" s="160">
        <f>'GF &amp; SF'!Q12</f>
        <v>1580.2516839999998</v>
      </c>
      <c r="BE29" s="160">
        <f>'GF &amp; SF'!R12</f>
        <v>1779.8156840000001</v>
      </c>
      <c r="BF29" s="160">
        <f>'GF &amp; SF'!S12</f>
        <v>57.2</v>
      </c>
      <c r="BG29" s="160">
        <f>'GF &amp; SF'!T12</f>
        <v>1837.015684</v>
      </c>
      <c r="BH29" s="160">
        <f>'GF &amp; SF'!U12</f>
        <v>2648.8042689299996</v>
      </c>
      <c r="BI29" s="160">
        <f>'GF &amp; SF'!V12</f>
        <v>191.84500205000001</v>
      </c>
      <c r="BJ29" s="160">
        <f>'GF &amp; SF'!W12</f>
        <v>2840.6492709799995</v>
      </c>
      <c r="BK29" s="160">
        <f>'GF &amp; SF'!X12</f>
        <v>9630.2614613100013</v>
      </c>
      <c r="BL29" s="160">
        <f>'GF &amp; SF'!Y12</f>
        <v>599.69033503999981</v>
      </c>
      <c r="BM29" s="160">
        <f>'GF &amp; SF'!Z12</f>
        <v>10229.95179635</v>
      </c>
      <c r="BN29" s="160">
        <f>'GF &amp; SF'!AA12</f>
        <v>12279.06573024</v>
      </c>
      <c r="BO29" s="160">
        <f>'GF &amp; SF'!AB12</f>
        <v>791.53533708999976</v>
      </c>
      <c r="BP29" s="160">
        <f>'GF &amp; SF'!AC12</f>
        <v>13070.601067329999</v>
      </c>
      <c r="BQ29" s="160">
        <f>'GF &amp; SF'!AD12</f>
        <v>2795.4426300200007</v>
      </c>
      <c r="BR29" s="160">
        <f>'GF &amp; SF'!AE12</f>
        <v>5.2725501599999998</v>
      </c>
      <c r="BS29" s="160">
        <f>'GF &amp; SF'!C13</f>
        <v>82</v>
      </c>
      <c r="BT29" s="160">
        <f>'GF &amp; SF'!D13</f>
        <v>8</v>
      </c>
      <c r="BU29" s="160">
        <f>'GF &amp; SF'!E13</f>
        <v>90</v>
      </c>
      <c r="BV29" s="160">
        <f>'GF &amp; SF'!F13</f>
        <v>183.00000000000011</v>
      </c>
      <c r="BW29" s="160">
        <f>'GF &amp; SF'!G13</f>
        <v>13</v>
      </c>
      <c r="BX29" s="160">
        <f>'GF &amp; SF'!H13</f>
        <v>196.00000000000011</v>
      </c>
      <c r="BY29" s="160">
        <f>'GF &amp; SF'!I13</f>
        <v>265.00000000000011</v>
      </c>
      <c r="BZ29" s="160">
        <f>'GF &amp; SF'!J13</f>
        <v>21</v>
      </c>
      <c r="CA29" s="160">
        <f>'GF &amp; SF'!K13</f>
        <v>286.00000000000011</v>
      </c>
      <c r="CB29" s="160">
        <f>'GF &amp; SF'!L13</f>
        <v>257.76400000000001</v>
      </c>
      <c r="CC29" s="160">
        <f>'GF &amp; SF'!M13</f>
        <v>19</v>
      </c>
      <c r="CD29" s="160">
        <f>'GF &amp; SF'!N13</f>
        <v>276.76400000000001</v>
      </c>
      <c r="CE29" s="160">
        <f>'GF &amp; SF'!O13</f>
        <v>1714.051684</v>
      </c>
      <c r="CF29" s="160">
        <f>'GF &amp; SF'!P13</f>
        <v>38.200000000000003</v>
      </c>
      <c r="CG29" s="160">
        <f>'GF &amp; SF'!Q13</f>
        <v>1752.2516839999998</v>
      </c>
      <c r="CH29" s="160">
        <f>'GF &amp; SF'!R13</f>
        <v>1971.8156840000001</v>
      </c>
      <c r="CI29" s="160">
        <f>'GF &amp; SF'!S13</f>
        <v>57.2</v>
      </c>
      <c r="CJ29" s="160">
        <f>'GF &amp; SF'!T13</f>
        <v>2029.015684</v>
      </c>
      <c r="CK29" s="160">
        <f>'GF &amp; SF'!U13</f>
        <v>2832.4738776999998</v>
      </c>
      <c r="CL29" s="160">
        <f>'GF &amp; SF'!V13</f>
        <v>192.32181159000001</v>
      </c>
      <c r="CM29" s="160">
        <f>'GF &amp; SF'!W13</f>
        <v>3024.7956892899997</v>
      </c>
      <c r="CN29" s="160">
        <f>'GF &amp; SF'!X13</f>
        <v>10545.5441477</v>
      </c>
      <c r="CO29" s="160">
        <f>'GF &amp; SF'!Y13</f>
        <v>719.63967317999982</v>
      </c>
      <c r="CP29" s="160">
        <f>'GF &amp; SF'!Z13</f>
        <v>11265.18382088</v>
      </c>
      <c r="CQ29" s="160">
        <f>'GF &amp; SF'!AA13</f>
        <v>13378.018025399999</v>
      </c>
      <c r="CR29" s="160">
        <f>'GF &amp; SF'!AB13</f>
        <v>911.96148476999974</v>
      </c>
      <c r="CS29" s="160">
        <f>'GF &amp; SF'!AC13</f>
        <v>14289.979510169998</v>
      </c>
      <c r="CT29" s="160">
        <f>'GF &amp; SF'!AD13</f>
        <v>2915.9796941300006</v>
      </c>
      <c r="CU29" s="160">
        <f>'GF &amp; SF'!AE13</f>
        <v>5.2725501599999998</v>
      </c>
      <c r="CV29" s="160">
        <f>'GF &amp; SF'!C14</f>
        <v>98</v>
      </c>
      <c r="CW29" s="160">
        <f>'GF &amp; SF'!D14</f>
        <v>9</v>
      </c>
      <c r="CX29" s="160">
        <f>'GF &amp; SF'!E14</f>
        <v>107</v>
      </c>
      <c r="CY29" s="160">
        <f>'GF &amp; SF'!F14</f>
        <v>215</v>
      </c>
      <c r="CZ29" s="160">
        <f>'GF &amp; SF'!G14</f>
        <v>27</v>
      </c>
      <c r="DA29" s="160">
        <f>'GF &amp; SF'!H14</f>
        <v>242</v>
      </c>
      <c r="DB29" s="160">
        <f>'GF &amp; SF'!I14</f>
        <v>313</v>
      </c>
      <c r="DC29" s="160">
        <f>'GF &amp; SF'!J14</f>
        <v>36</v>
      </c>
      <c r="DD29" s="160">
        <f>'GF &amp; SF'!K14</f>
        <v>349</v>
      </c>
      <c r="DE29" s="160">
        <f>'GF &amp; SF'!L14</f>
        <v>295.00692269000001</v>
      </c>
      <c r="DF29" s="160">
        <f>'GF &amp; SF'!M14</f>
        <v>20</v>
      </c>
      <c r="DG29" s="160">
        <f>'GF &amp; SF'!N14</f>
        <v>315.00692269000001</v>
      </c>
      <c r="DH29" s="160">
        <f>'GF &amp; SF'!O14</f>
        <v>1379.1305808400002</v>
      </c>
      <c r="DI29" s="160">
        <f>'GF &amp; SF'!P14</f>
        <v>51.772241030000004</v>
      </c>
      <c r="DJ29" s="160">
        <f>'GF &amp; SF'!Q14</f>
        <v>1430.9028218700003</v>
      </c>
      <c r="DK29" s="160">
        <f>'GF &amp; SF'!R14</f>
        <v>1674.1375035300002</v>
      </c>
      <c r="DL29" s="160">
        <f>'GF &amp; SF'!S14</f>
        <v>71.772241030000004</v>
      </c>
      <c r="DM29" s="160">
        <f>'GF &amp; SF'!T14</f>
        <v>1745.9097445600003</v>
      </c>
      <c r="DN29" s="160">
        <f>'GF &amp; SF'!U14</f>
        <v>2968.4258760200023</v>
      </c>
      <c r="DO29" s="160">
        <f>'GF &amp; SF'!V14</f>
        <v>218.27466320999994</v>
      </c>
      <c r="DP29" s="160">
        <f>'GF &amp; SF'!W14</f>
        <v>3186.7005392300021</v>
      </c>
      <c r="DQ29" s="160">
        <f>'GF &amp; SF'!X14</f>
        <v>15546.439890890089</v>
      </c>
      <c r="DR29" s="160">
        <f>'GF &amp; SF'!Y14</f>
        <v>1603.9007928799992</v>
      </c>
      <c r="DS29" s="160">
        <f>'GF &amp; SF'!Z14</f>
        <v>17150.34068377009</v>
      </c>
      <c r="DT29" s="160">
        <f>'GF &amp; SF'!AA14</f>
        <v>18514.86576691009</v>
      </c>
      <c r="DU29" s="160">
        <f>'GF &amp; SF'!AB14</f>
        <v>1822.1754560899992</v>
      </c>
      <c r="DV29" s="160">
        <f>'GF &amp; SF'!AC14</f>
        <v>20337.041223000091</v>
      </c>
      <c r="DW29" s="160">
        <f>'GF &amp; SF'!AD14</f>
        <v>2498.6332163599991</v>
      </c>
      <c r="DX29" s="160">
        <f>'GF &amp; SF'!AE14</f>
        <v>9.3731792499999997</v>
      </c>
      <c r="DY29" s="160">
        <f>'GF &amp; SF'!C15</f>
        <v>98</v>
      </c>
      <c r="DZ29" s="160">
        <f>'GF &amp; SF'!D15</f>
        <v>9</v>
      </c>
      <c r="EA29" s="160">
        <f>'GF &amp; SF'!E15</f>
        <v>107</v>
      </c>
      <c r="EB29" s="160">
        <f>'GF &amp; SF'!F15</f>
        <v>1226</v>
      </c>
      <c r="EC29" s="160">
        <f>'GF &amp; SF'!G15</f>
        <v>111</v>
      </c>
      <c r="ED29" s="160">
        <f>'GF &amp; SF'!H15</f>
        <v>1337</v>
      </c>
      <c r="EE29" s="160">
        <f>'GF &amp; SF'!I15</f>
        <v>1324</v>
      </c>
      <c r="EF29" s="160">
        <f>'GF &amp; SF'!J15</f>
        <v>120</v>
      </c>
      <c r="EG29" s="160">
        <f>'GF &amp; SF'!K15</f>
        <v>1444</v>
      </c>
      <c r="EH29" s="160">
        <f>'GF &amp; SF'!L15</f>
        <v>295.00692269000001</v>
      </c>
      <c r="EI29" s="160">
        <f>'GF &amp; SF'!M15</f>
        <v>20</v>
      </c>
      <c r="EJ29" s="160">
        <f>'GF &amp; SF'!N15</f>
        <v>315.00692269000001</v>
      </c>
      <c r="EK29" s="160">
        <f>'GF &amp; SF'!O15</f>
        <v>2441.5903078399997</v>
      </c>
      <c r="EL29" s="160">
        <f>'GF &amp; SF'!P15</f>
        <v>133.53647703000001</v>
      </c>
      <c r="EM29" s="160">
        <f>'GF &amp; SF'!Q15</f>
        <v>2575.1267848699999</v>
      </c>
      <c r="EN29" s="160">
        <f>'GF &amp; SF'!R15</f>
        <v>2736.5972305299997</v>
      </c>
      <c r="EO29" s="160">
        <f>'GF &amp; SF'!S15</f>
        <v>153.53647703000001</v>
      </c>
      <c r="EP29" s="160">
        <f>'GF &amp; SF'!T15</f>
        <v>2890.1337075599995</v>
      </c>
      <c r="EQ29" s="160">
        <f>'GF &amp; SF'!U15</f>
        <v>3082.3224141999985</v>
      </c>
      <c r="ER29" s="160">
        <f>'GF &amp; SF'!V15</f>
        <v>233.77169236999978</v>
      </c>
      <c r="ES29" s="160">
        <f>'GF &amp; SF'!W15</f>
        <v>3316.0941065699985</v>
      </c>
      <c r="ET29" s="160">
        <f>'GF &amp; SF'!X15</f>
        <v>16319.868807490082</v>
      </c>
      <c r="EU29" s="160">
        <f>'GF &amp; SF'!Y15</f>
        <v>1701.4946437099991</v>
      </c>
      <c r="EV29" s="160">
        <f>'GF &amp; SF'!Z15</f>
        <v>18021.363451200083</v>
      </c>
      <c r="EW29" s="160">
        <f>'GF &amp; SF'!AA15</f>
        <v>19402.191221690082</v>
      </c>
      <c r="EX29" s="160">
        <f>'GF &amp; SF'!AB15</f>
        <v>1935.2663360799988</v>
      </c>
      <c r="EY29" s="160">
        <f>'GF &amp; SF'!AC15</f>
        <v>21337.457557770082</v>
      </c>
      <c r="EZ29" s="160">
        <f>'GF &amp; SF'!AD15</f>
        <v>3537.305905069999</v>
      </c>
      <c r="FA29" s="160">
        <f>'GF &amp; SF'!AE15</f>
        <v>9.3731792499999997</v>
      </c>
      <c r="FB29" s="160">
        <f>'GF &amp; SF'!C16</f>
        <v>0</v>
      </c>
      <c r="FC29" s="160">
        <f>'GF &amp; SF'!D16</f>
        <v>0</v>
      </c>
      <c r="FD29" s="160">
        <f>'GF &amp; SF'!E16</f>
        <v>0</v>
      </c>
      <c r="FE29" s="160">
        <f>'GF &amp; SF'!F16</f>
        <v>0</v>
      </c>
      <c r="FF29" s="160">
        <f>'GF &amp; SF'!G16</f>
        <v>0</v>
      </c>
      <c r="FG29" s="160">
        <f>'GF &amp; SF'!H16</f>
        <v>0</v>
      </c>
      <c r="FH29" s="160">
        <f>'GF &amp; SF'!I16</f>
        <v>0</v>
      </c>
      <c r="FI29" s="160">
        <f>'GF &amp; SF'!J16</f>
        <v>0</v>
      </c>
      <c r="FJ29" s="160">
        <f>'GF &amp; SF'!K16</f>
        <v>0</v>
      </c>
      <c r="FK29" s="160">
        <f>'GF &amp; SF'!L16</f>
        <v>0</v>
      </c>
      <c r="FL29" s="160">
        <f>'GF &amp; SF'!M16</f>
        <v>0</v>
      </c>
      <c r="FM29" s="160">
        <f>'GF &amp; SF'!N16</f>
        <v>0</v>
      </c>
      <c r="FN29" s="160">
        <f>'GF &amp; SF'!O16</f>
        <v>0</v>
      </c>
      <c r="FO29" s="160">
        <f>'GF &amp; SF'!P16</f>
        <v>0</v>
      </c>
      <c r="FP29" s="160">
        <f>'GF &amp; SF'!Q16</f>
        <v>0</v>
      </c>
      <c r="FQ29" s="160">
        <f>'GF &amp; SF'!R16</f>
        <v>0</v>
      </c>
      <c r="FR29" s="160">
        <f>'GF &amp; SF'!S16</f>
        <v>0</v>
      </c>
      <c r="FS29" s="160">
        <f>'GF &amp; SF'!T16</f>
        <v>0</v>
      </c>
      <c r="FT29" s="160">
        <f>'GF &amp; SF'!U16</f>
        <v>0</v>
      </c>
      <c r="FU29" s="160">
        <f>'GF &amp; SF'!V16</f>
        <v>0</v>
      </c>
      <c r="FV29" s="160">
        <f>'GF &amp; SF'!W16</f>
        <v>0</v>
      </c>
      <c r="FW29" s="160">
        <f>'GF &amp; SF'!X16</f>
        <v>0</v>
      </c>
      <c r="FX29" s="160">
        <f>'GF &amp; SF'!Y16</f>
        <v>0</v>
      </c>
      <c r="FY29" s="160">
        <f>'GF &amp; SF'!Z16</f>
        <v>0</v>
      </c>
      <c r="FZ29" s="160">
        <f>'GF &amp; SF'!AA16</f>
        <v>0</v>
      </c>
      <c r="GA29" s="160">
        <f>'GF &amp; SF'!AB16</f>
        <v>0</v>
      </c>
      <c r="GB29" s="160">
        <f>'GF &amp; SF'!AC16</f>
        <v>0</v>
      </c>
      <c r="GC29" s="160">
        <f>'GF &amp; SF'!AD16</f>
        <v>0</v>
      </c>
      <c r="GD29" s="160">
        <f>'GF &amp; SF'!AE16</f>
        <v>0</v>
      </c>
      <c r="GQ29" s="164"/>
      <c r="GR29" s="164"/>
      <c r="GS29" s="164"/>
      <c r="GT29" s="164"/>
      <c r="GU29" s="164"/>
      <c r="GV29" s="164"/>
      <c r="GW29" s="164"/>
      <c r="GX29" s="164"/>
      <c r="GY29" s="164"/>
      <c r="GZ29" s="164"/>
      <c r="HA29" s="164"/>
      <c r="HB29" s="164"/>
      <c r="HC29" s="164"/>
      <c r="HD29" s="164"/>
      <c r="HE29" s="164"/>
      <c r="HF29" s="164"/>
      <c r="HG29" s="164"/>
      <c r="HH29" s="164"/>
      <c r="HI29" s="164"/>
      <c r="HJ29" s="164"/>
      <c r="HK29" s="164"/>
      <c r="HL29" s="164"/>
      <c r="HM29" s="164"/>
      <c r="HN29" s="164"/>
      <c r="HO29" s="164"/>
      <c r="HP29" s="164"/>
      <c r="HQ29" s="164"/>
      <c r="HR29" s="164"/>
      <c r="HS29" s="164"/>
      <c r="HT29" s="164"/>
      <c r="HU29" s="164"/>
      <c r="HV29" s="164"/>
      <c r="HW29" s="164"/>
      <c r="HX29" s="164"/>
      <c r="HY29" s="164"/>
      <c r="HZ29" s="164"/>
      <c r="IA29" s="164"/>
      <c r="IB29" s="164"/>
      <c r="IC29" s="164"/>
      <c r="ID29" s="164"/>
      <c r="IE29" s="164"/>
      <c r="IF29" s="164"/>
      <c r="IG29" s="164"/>
      <c r="IH29" s="164"/>
      <c r="II29" s="164"/>
      <c r="IJ29" s="164"/>
      <c r="IK29" s="164"/>
      <c r="IL29" s="164"/>
      <c r="IM29" s="164"/>
      <c r="IN29" s="164"/>
      <c r="IO29" s="164"/>
      <c r="IP29" s="164"/>
      <c r="IQ29" s="164"/>
      <c r="IR29" s="164"/>
      <c r="IS29" s="164"/>
      <c r="IT29" s="164"/>
      <c r="IU29" s="164"/>
      <c r="IV29" s="164"/>
      <c r="IW29" s="164"/>
      <c r="IX29" s="164"/>
      <c r="IY29" s="164"/>
      <c r="IZ29" s="164"/>
      <c r="JA29" s="164"/>
      <c r="JB29" s="164"/>
      <c r="JC29" s="164"/>
      <c r="JD29" s="164"/>
      <c r="JE29" s="164"/>
      <c r="JF29" s="164"/>
      <c r="JG29" s="164"/>
      <c r="JH29" s="164"/>
      <c r="JI29" s="164"/>
      <c r="JJ29" s="164"/>
      <c r="JK29" s="164"/>
      <c r="JL29" s="164"/>
      <c r="JM29" s="164"/>
      <c r="JN29" s="164"/>
      <c r="JO29" s="164"/>
      <c r="JP29" s="164"/>
      <c r="JQ29" s="164"/>
      <c r="JR29" s="164"/>
      <c r="JS29" s="164"/>
      <c r="JT29" s="164"/>
      <c r="JU29" s="164"/>
      <c r="JV29" s="164"/>
      <c r="JW29" s="164"/>
      <c r="JX29" s="164"/>
      <c r="JY29" s="164"/>
      <c r="JZ29" s="164"/>
      <c r="KA29" s="164"/>
      <c r="KB29" s="164"/>
      <c r="KC29" s="164"/>
      <c r="KD29" s="164"/>
      <c r="KE29" s="164"/>
      <c r="KF29" s="164"/>
      <c r="KG29" s="164"/>
      <c r="KH29" s="164"/>
      <c r="KI29" s="164"/>
      <c r="KJ29" s="164"/>
      <c r="KK29" s="164"/>
      <c r="KL29" s="164"/>
      <c r="KM29" s="164"/>
      <c r="KN29" s="164"/>
      <c r="KO29" s="164"/>
      <c r="KP29" s="164"/>
      <c r="KQ29" s="164"/>
      <c r="KR29" s="164"/>
      <c r="KS29" s="164"/>
      <c r="KT29" s="164"/>
      <c r="KU29" s="164"/>
      <c r="KV29" s="164"/>
      <c r="KW29" s="164"/>
      <c r="KX29" s="164"/>
      <c r="KY29" s="164"/>
      <c r="KZ29" s="164"/>
      <c r="LA29" s="164"/>
      <c r="LB29" s="164"/>
      <c r="LC29" s="164"/>
      <c r="LD29" s="164"/>
      <c r="LE29" s="164"/>
      <c r="LF29" s="164"/>
      <c r="LG29" s="164"/>
      <c r="LH29" s="164"/>
      <c r="LI29" s="164"/>
      <c r="LJ29" s="164"/>
      <c r="LK29" s="164"/>
      <c r="LL29" s="164"/>
      <c r="LM29" s="164"/>
      <c r="LN29" s="164"/>
      <c r="LO29" s="164"/>
      <c r="LP29" s="164"/>
      <c r="LQ29" s="164"/>
      <c r="LR29" s="164"/>
      <c r="LS29" s="164"/>
      <c r="LT29" s="164"/>
      <c r="LU29" s="164"/>
      <c r="LV29" s="164"/>
      <c r="LW29" s="164"/>
      <c r="LX29" s="164"/>
      <c r="LY29" s="164"/>
      <c r="LZ29" s="164"/>
      <c r="MA29" s="164"/>
      <c r="MB29" s="164"/>
      <c r="MC29" s="164"/>
      <c r="MD29" s="164"/>
      <c r="ME29" s="164"/>
      <c r="MF29" s="164"/>
      <c r="MG29" s="164"/>
      <c r="MH29" s="164"/>
      <c r="MI29" s="164"/>
      <c r="MJ29" s="164"/>
      <c r="MK29" s="164"/>
      <c r="ML29" s="164"/>
      <c r="MM29" s="164"/>
      <c r="MN29" s="164"/>
      <c r="MO29" s="164"/>
      <c r="MP29" s="164"/>
      <c r="MQ29" s="164"/>
      <c r="MR29" s="164"/>
      <c r="MS29" s="164"/>
      <c r="MT29" s="164"/>
      <c r="MU29" s="164"/>
      <c r="MV29" s="164"/>
      <c r="MW29" s="164"/>
      <c r="MX29" s="164"/>
      <c r="MY29" s="164"/>
      <c r="MZ29" s="164"/>
      <c r="NA29" s="164"/>
      <c r="NB29" s="164"/>
      <c r="NC29" s="164"/>
      <c r="ND29" s="164"/>
      <c r="NE29" s="164"/>
      <c r="NF29" s="164"/>
      <c r="NG29" s="164"/>
      <c r="NH29" s="164"/>
      <c r="NI29" s="164"/>
      <c r="NJ29" s="164"/>
      <c r="NK29" s="164"/>
      <c r="NL29" s="164"/>
      <c r="NM29" s="164"/>
      <c r="NN29" s="164"/>
      <c r="NO29" s="164"/>
      <c r="NP29" s="164"/>
      <c r="NQ29" s="164"/>
      <c r="NR29" s="164"/>
      <c r="NS29" s="164"/>
      <c r="NT29" s="164"/>
      <c r="NU29" s="164"/>
      <c r="NV29" s="164"/>
      <c r="NW29" s="164"/>
      <c r="NX29" s="164"/>
      <c r="NY29" s="164"/>
      <c r="NZ29" s="164"/>
      <c r="OA29" s="164"/>
      <c r="OB29" s="164"/>
      <c r="OC29" s="164"/>
      <c r="OD29" s="164"/>
      <c r="OE29" s="164"/>
      <c r="OF29" s="164"/>
      <c r="OG29" s="164"/>
      <c r="OH29" s="164"/>
      <c r="OI29" s="164"/>
      <c r="OJ29" s="164"/>
      <c r="OK29" s="164"/>
      <c r="OL29" s="164"/>
      <c r="OM29" s="164"/>
      <c r="ON29" s="164"/>
      <c r="OO29" s="164"/>
      <c r="OP29" s="164"/>
      <c r="OQ29" s="164"/>
      <c r="OR29" s="164"/>
      <c r="OS29" s="164"/>
      <c r="OT29" s="164"/>
      <c r="OU29" s="164"/>
      <c r="OV29" s="164"/>
      <c r="OW29" s="164"/>
      <c r="OX29" s="164"/>
      <c r="OY29" s="164"/>
      <c r="OZ29" s="164"/>
      <c r="PA29" s="164"/>
      <c r="PB29" s="164"/>
      <c r="PC29" s="164"/>
      <c r="PD29" s="164"/>
      <c r="PE29" s="164"/>
      <c r="PF29" s="164"/>
      <c r="PG29" s="164"/>
      <c r="PH29" s="164"/>
      <c r="PI29" s="164"/>
      <c r="PJ29" s="164"/>
      <c r="PK29" s="164"/>
      <c r="PL29" s="164"/>
    </row>
    <row r="32" spans="1:428" ht="77.3" customHeight="1" x14ac:dyDescent="0.3">
      <c r="A32" s="342" t="s">
        <v>386</v>
      </c>
      <c r="B32" s="172" t="s">
        <v>379</v>
      </c>
      <c r="C32" s="172" t="s">
        <v>240</v>
      </c>
      <c r="D32" s="172" t="s">
        <v>383</v>
      </c>
      <c r="E32" s="172" t="s">
        <v>384</v>
      </c>
      <c r="F32" s="172" t="s">
        <v>380</v>
      </c>
      <c r="G32" s="172" t="s">
        <v>381</v>
      </c>
      <c r="H32" s="172" t="s">
        <v>382</v>
      </c>
      <c r="I32" s="172" t="s">
        <v>385</v>
      </c>
      <c r="J32" s="187" t="s">
        <v>224</v>
      </c>
    </row>
    <row r="33" spans="1:10" x14ac:dyDescent="0.3">
      <c r="A33" s="343"/>
      <c r="B33" s="160">
        <f>'GF &amp; SF'!K15</f>
        <v>1444</v>
      </c>
      <c r="C33" s="160">
        <f>'GF &amp; SF'!W54</f>
        <v>7</v>
      </c>
      <c r="D33" s="160">
        <f>Qualitative!M3</f>
        <v>18</v>
      </c>
      <c r="E33" s="160">
        <f>Qualitative!M6</f>
        <v>58</v>
      </c>
      <c r="F33" s="160" t="str">
        <f>Qualitative!M7</f>
        <v>Yes</v>
      </c>
      <c r="G33" s="160" t="str">
        <f>Qualitative!M8</f>
        <v>Yes</v>
      </c>
      <c r="H33" s="160" t="str">
        <f>Qualitative!M9</f>
        <v>Yes</v>
      </c>
      <c r="I33" s="160" t="str">
        <f>Qualitative!M10</f>
        <v>Yes</v>
      </c>
      <c r="J33" s="188">
        <f>'GF &amp; SF'!W55</f>
        <v>8</v>
      </c>
    </row>
  </sheetData>
  <sheetProtection password="C9A9" sheet="1" objects="1" scenarios="1"/>
  <mergeCells count="555">
    <mergeCell ref="QP5:QP6"/>
    <mergeCell ref="PV4:QP4"/>
    <mergeCell ref="OR4:PU4"/>
    <mergeCell ref="OR5:OW5"/>
    <mergeCell ref="OX5:PC5"/>
    <mergeCell ref="PD5:PI5"/>
    <mergeCell ref="PJ5:PO5"/>
    <mergeCell ref="PP5:PT5"/>
    <mergeCell ref="PU5:PU6"/>
    <mergeCell ref="PV5:PY5"/>
    <mergeCell ref="PZ5:QC5"/>
    <mergeCell ref="QD5:QG5"/>
    <mergeCell ref="QH5:QJ5"/>
    <mergeCell ref="QK5:QK6"/>
    <mergeCell ref="QL5:QL6"/>
    <mergeCell ref="QM5:QM6"/>
    <mergeCell ref="QN5:QN6"/>
    <mergeCell ref="QO5:QO6"/>
    <mergeCell ref="EN13:EP13"/>
    <mergeCell ref="EK12:EP12"/>
    <mergeCell ref="EK10:EP11"/>
    <mergeCell ref="CE11:CY11"/>
    <mergeCell ref="CZ10:EJ10"/>
    <mergeCell ref="DD11:DG12"/>
    <mergeCell ref="DH11:EJ11"/>
    <mergeCell ref="EQ12:FC12"/>
    <mergeCell ref="EQ13:EQ14"/>
    <mergeCell ref="ER13:ER14"/>
    <mergeCell ref="ES13:ES14"/>
    <mergeCell ref="ET13:ET14"/>
    <mergeCell ref="EU13:EU14"/>
    <mergeCell ref="EV13:EV14"/>
    <mergeCell ref="EW13:EW14"/>
    <mergeCell ref="EX13:EX14"/>
    <mergeCell ref="EY13:EY14"/>
    <mergeCell ref="EZ13:EZ14"/>
    <mergeCell ref="FA13:FA14"/>
    <mergeCell ref="FB13:FB14"/>
    <mergeCell ref="FC13:FC14"/>
    <mergeCell ref="DY13:DY14"/>
    <mergeCell ref="DQ12:DY12"/>
    <mergeCell ref="EC13:EE13"/>
    <mergeCell ref="EF13:EG13"/>
    <mergeCell ref="EH13:EH14"/>
    <mergeCell ref="EI12:EI14"/>
    <mergeCell ref="EJ12:EJ14"/>
    <mergeCell ref="DZ12:EH12"/>
    <mergeCell ref="EK13:EM13"/>
    <mergeCell ref="CE13:CE14"/>
    <mergeCell ref="CF13:CF14"/>
    <mergeCell ref="CG13:CG14"/>
    <mergeCell ref="CE12:CG12"/>
    <mergeCell ref="CK13:CM13"/>
    <mergeCell ref="CN13:CO13"/>
    <mergeCell ref="CP13:CP14"/>
    <mergeCell ref="CH12:CP12"/>
    <mergeCell ref="CT13:CV13"/>
    <mergeCell ref="CW13:CX13"/>
    <mergeCell ref="CY13:CY14"/>
    <mergeCell ref="CQ12:CY12"/>
    <mergeCell ref="CZ11:DC12"/>
    <mergeCell ref="DC13:DC14"/>
    <mergeCell ref="DD13:DF13"/>
    <mergeCell ref="DG13:DG14"/>
    <mergeCell ref="DH13:DJ13"/>
    <mergeCell ref="DK13:DM13"/>
    <mergeCell ref="DN13:DO13"/>
    <mergeCell ref="DP13:DP14"/>
    <mergeCell ref="DH12:DP12"/>
    <mergeCell ref="DT13:DV13"/>
    <mergeCell ref="DW13:DX13"/>
    <mergeCell ref="OO5:OO6"/>
    <mergeCell ref="B2:OQ2"/>
    <mergeCell ref="OA5:OC5"/>
    <mergeCell ref="OD5:OE5"/>
    <mergeCell ref="OF5:OF6"/>
    <mergeCell ref="OG5:OI5"/>
    <mergeCell ref="OJ5:OL5"/>
    <mergeCell ref="OM5:ON5"/>
    <mergeCell ref="NL5:NL6"/>
    <mergeCell ref="NO5:NQ5"/>
    <mergeCell ref="NR5:NT5"/>
    <mergeCell ref="NU5:NV5"/>
    <mergeCell ref="NW5:NW6"/>
    <mergeCell ref="NX5:NZ5"/>
    <mergeCell ref="MO5:MQ5"/>
    <mergeCell ref="MR5:MS5"/>
    <mergeCell ref="MT5:MT6"/>
    <mergeCell ref="MU5:MW5"/>
    <mergeCell ref="MX5:MZ5"/>
    <mergeCell ref="NA5:NB5"/>
    <mergeCell ref="LZ5:LZ6"/>
    <mergeCell ref="MA5:MC5"/>
    <mergeCell ref="MD5:MF5"/>
    <mergeCell ref="MG5:MH5"/>
    <mergeCell ref="MI5:MI6"/>
    <mergeCell ref="ML5:MN5"/>
    <mergeCell ref="LA5:LC5"/>
    <mergeCell ref="LD5:LE5"/>
    <mergeCell ref="LF5:LF6"/>
    <mergeCell ref="LI5:LK5"/>
    <mergeCell ref="LL5:LN5"/>
    <mergeCell ref="LO5:LP5"/>
    <mergeCell ref="MK4:MK6"/>
    <mergeCell ref="ML4:MT4"/>
    <mergeCell ref="LQ5:LQ6"/>
    <mergeCell ref="LR5:LT5"/>
    <mergeCell ref="LU5:LW5"/>
    <mergeCell ref="LX5:LY5"/>
    <mergeCell ref="KX4:LF4"/>
    <mergeCell ref="LG4:LG6"/>
    <mergeCell ref="LH4:LH6"/>
    <mergeCell ref="KX5:KZ5"/>
    <mergeCell ref="KA5:KB5"/>
    <mergeCell ref="KE4:KE6"/>
    <mergeCell ref="KF4:KN4"/>
    <mergeCell ref="KO4:KW4"/>
    <mergeCell ref="KR5:KT5"/>
    <mergeCell ref="KU5:KV5"/>
    <mergeCell ref="KW5:KW6"/>
    <mergeCell ref="JL4:JT4"/>
    <mergeCell ref="JU4:KC4"/>
    <mergeCell ref="KD4:KD6"/>
    <mergeCell ref="JL5:JN5"/>
    <mergeCell ref="JU5:JW5"/>
    <mergeCell ref="JT5:JT6"/>
    <mergeCell ref="JX5:JZ5"/>
    <mergeCell ref="II5:IK5"/>
    <mergeCell ref="JA4:JA6"/>
    <mergeCell ref="JB4:JB6"/>
    <mergeCell ref="JC4:JK4"/>
    <mergeCell ref="JF5:JH5"/>
    <mergeCell ref="JI5:JJ5"/>
    <mergeCell ref="JK5:JK6"/>
    <mergeCell ref="II4:IQ4"/>
    <mergeCell ref="IR4:IZ4"/>
    <mergeCell ref="IL5:IN5"/>
    <mergeCell ref="IO5:IP5"/>
    <mergeCell ref="IF5:IG5"/>
    <mergeCell ref="IH5:IH6"/>
    <mergeCell ref="NC5:NC6"/>
    <mergeCell ref="ND5:NF5"/>
    <mergeCell ref="NG5:NI5"/>
    <mergeCell ref="NJ5:NK5"/>
    <mergeCell ref="LI4:LQ4"/>
    <mergeCell ref="LR4:LZ4"/>
    <mergeCell ref="MA4:MI4"/>
    <mergeCell ref="MJ4:MJ6"/>
    <mergeCell ref="IQ5:IQ6"/>
    <mergeCell ref="IR5:IT5"/>
    <mergeCell ref="IU5:IW5"/>
    <mergeCell ref="IX5:IY5"/>
    <mergeCell ref="IZ5:IZ6"/>
    <mergeCell ref="JC5:JE5"/>
    <mergeCell ref="KC5:KC6"/>
    <mergeCell ref="KF5:KH5"/>
    <mergeCell ref="KI5:KK5"/>
    <mergeCell ref="KL5:KM5"/>
    <mergeCell ref="KN5:KN6"/>
    <mergeCell ref="KO5:KQ5"/>
    <mergeCell ref="JO5:JQ5"/>
    <mergeCell ref="JR5:JS5"/>
    <mergeCell ref="ML3:NN3"/>
    <mergeCell ref="NO3:OQ3"/>
    <mergeCell ref="DK21:DK22"/>
    <mergeCell ref="BE21:BE22"/>
    <mergeCell ref="BH21:BJ21"/>
    <mergeCell ref="BK21:BM21"/>
    <mergeCell ref="BN21:BO21"/>
    <mergeCell ref="DC20:DK20"/>
    <mergeCell ref="DL20:DL22"/>
    <mergeCell ref="DM20:DM22"/>
    <mergeCell ref="OG4:OO4"/>
    <mergeCell ref="OP4:OP6"/>
    <mergeCell ref="OQ4:OQ6"/>
    <mergeCell ref="MU4:NC4"/>
    <mergeCell ref="ND4:NL4"/>
    <mergeCell ref="NM4:NM6"/>
    <mergeCell ref="NN4:NN6"/>
    <mergeCell ref="NO4:NW4"/>
    <mergeCell ref="NX4:OF4"/>
    <mergeCell ref="GW4:HE4"/>
    <mergeCell ref="HF4:HN4"/>
    <mergeCell ref="HO4:HW4"/>
    <mergeCell ref="HX4:HX6"/>
    <mergeCell ref="HY4:HY6"/>
    <mergeCell ref="B21:D21"/>
    <mergeCell ref="CC21:CE21"/>
    <mergeCell ref="CF21:CG21"/>
    <mergeCell ref="AW21:AY21"/>
    <mergeCell ref="GW3:HY3"/>
    <mergeCell ref="HZ3:JB3"/>
    <mergeCell ref="JC3:KE3"/>
    <mergeCell ref="KF3:LH3"/>
    <mergeCell ref="LI3:MK3"/>
    <mergeCell ref="HZ4:IH4"/>
    <mergeCell ref="HN5:HN6"/>
    <mergeCell ref="HO5:HQ5"/>
    <mergeCell ref="HR5:HT5"/>
    <mergeCell ref="HU5:HV5"/>
    <mergeCell ref="GW5:GY5"/>
    <mergeCell ref="GZ5:HB5"/>
    <mergeCell ref="HC5:HD5"/>
    <mergeCell ref="HE5:HE6"/>
    <mergeCell ref="HF5:HH5"/>
    <mergeCell ref="HI5:HK5"/>
    <mergeCell ref="HL5:HM5"/>
    <mergeCell ref="HW5:HW6"/>
    <mergeCell ref="HZ5:IB5"/>
    <mergeCell ref="IC5:IE5"/>
    <mergeCell ref="B20:J20"/>
    <mergeCell ref="K20:S20"/>
    <mergeCell ref="T20:AB20"/>
    <mergeCell ref="AC20:AC22"/>
    <mergeCell ref="AD20:AD22"/>
    <mergeCell ref="DC21:DE21"/>
    <mergeCell ref="DF21:DH21"/>
    <mergeCell ref="DI21:DJ21"/>
    <mergeCell ref="B18:DM18"/>
    <mergeCell ref="CN21:CP21"/>
    <mergeCell ref="CQ21:CR21"/>
    <mergeCell ref="CS21:CS22"/>
    <mergeCell ref="CT21:CV21"/>
    <mergeCell ref="CW21:CY21"/>
    <mergeCell ref="CZ21:DA21"/>
    <mergeCell ref="BP21:BP22"/>
    <mergeCell ref="BQ21:BS21"/>
    <mergeCell ref="BT21:BV21"/>
    <mergeCell ref="BW21:BX21"/>
    <mergeCell ref="BY21:BY22"/>
    <mergeCell ref="BZ21:CB21"/>
    <mergeCell ref="AZ21:BB21"/>
    <mergeCell ref="BC21:BD21"/>
    <mergeCell ref="AB21:AB22"/>
    <mergeCell ref="CJ20:CJ22"/>
    <mergeCell ref="CK20:CS20"/>
    <mergeCell ref="CT20:DB20"/>
    <mergeCell ref="BM13:BO13"/>
    <mergeCell ref="BP13:BR13"/>
    <mergeCell ref="BS13:BT13"/>
    <mergeCell ref="BU13:BU14"/>
    <mergeCell ref="BV13:BX13"/>
    <mergeCell ref="BY13:CA13"/>
    <mergeCell ref="BQ20:BY20"/>
    <mergeCell ref="BZ20:CH20"/>
    <mergeCell ref="CI20:CI22"/>
    <mergeCell ref="DB21:DB22"/>
    <mergeCell ref="B3:AD3"/>
    <mergeCell ref="AE3:BG3"/>
    <mergeCell ref="BH3:CJ3"/>
    <mergeCell ref="BT5:BV5"/>
    <mergeCell ref="BW5:BX5"/>
    <mergeCell ref="BY5:BY6"/>
    <mergeCell ref="BZ5:CB5"/>
    <mergeCell ref="CC5:CE5"/>
    <mergeCell ref="CF5:CG5"/>
    <mergeCell ref="BH4:BP4"/>
    <mergeCell ref="BQ4:BY4"/>
    <mergeCell ref="BN5:BO5"/>
    <mergeCell ref="BP5:BP6"/>
    <mergeCell ref="BQ5:BS5"/>
    <mergeCell ref="AC4:AC6"/>
    <mergeCell ref="AD4:AD6"/>
    <mergeCell ref="AE4:AM4"/>
    <mergeCell ref="AN4:AV4"/>
    <mergeCell ref="AW4:BE4"/>
    <mergeCell ref="E5:G5"/>
    <mergeCell ref="H5:I5"/>
    <mergeCell ref="J5:J6"/>
    <mergeCell ref="A12:A15"/>
    <mergeCell ref="A2:A7"/>
    <mergeCell ref="CK3:DM3"/>
    <mergeCell ref="DL4:DL6"/>
    <mergeCell ref="DM4:DM6"/>
    <mergeCell ref="CT5:CV5"/>
    <mergeCell ref="CW5:CY5"/>
    <mergeCell ref="CZ5:DA5"/>
    <mergeCell ref="DB5:DB6"/>
    <mergeCell ref="DC5:DE5"/>
    <mergeCell ref="DF5:DH5"/>
    <mergeCell ref="CH5:CH6"/>
    <mergeCell ref="CK4:CS4"/>
    <mergeCell ref="CT4:DB4"/>
    <mergeCell ref="DC4:DK4"/>
    <mergeCell ref="CK5:CM5"/>
    <mergeCell ref="CN5:CP5"/>
    <mergeCell ref="CQ5:CR5"/>
    <mergeCell ref="CS5:CS6"/>
    <mergeCell ref="BA13:BB13"/>
    <mergeCell ref="BC13:BC14"/>
    <mergeCell ref="DN3:EP3"/>
    <mergeCell ref="EP4:EP6"/>
    <mergeCell ref="DN5:DP5"/>
    <mergeCell ref="DQ5:DS5"/>
    <mergeCell ref="DT5:DU5"/>
    <mergeCell ref="DV5:DV6"/>
    <mergeCell ref="DW5:DY5"/>
    <mergeCell ref="DZ5:EB5"/>
    <mergeCell ref="EC5:ED5"/>
    <mergeCell ref="EE5:EE6"/>
    <mergeCell ref="EF5:EH5"/>
    <mergeCell ref="DN4:DV4"/>
    <mergeCell ref="DW4:EE4"/>
    <mergeCell ref="EF4:EN4"/>
    <mergeCell ref="EO4:EO6"/>
    <mergeCell ref="EI5:EK5"/>
    <mergeCell ref="EL5:EM5"/>
    <mergeCell ref="EN5:EN6"/>
    <mergeCell ref="EQ3:FS3"/>
    <mergeCell ref="FT3:GV3"/>
    <mergeCell ref="GR5:GS5"/>
    <mergeCell ref="GT5:GT6"/>
    <mergeCell ref="GC5:GE5"/>
    <mergeCell ref="GF5:GH5"/>
    <mergeCell ref="GI5:GJ5"/>
    <mergeCell ref="GK5:GK6"/>
    <mergeCell ref="GL5:GN5"/>
    <mergeCell ref="GO5:GQ5"/>
    <mergeCell ref="FQ5:FQ6"/>
    <mergeCell ref="FT4:GB4"/>
    <mergeCell ref="GC4:GK4"/>
    <mergeCell ref="GL4:GT4"/>
    <mergeCell ref="GU4:GU6"/>
    <mergeCell ref="GV4:GV6"/>
    <mergeCell ref="FT5:FV5"/>
    <mergeCell ref="FW5:FY5"/>
    <mergeCell ref="FZ5:GA5"/>
    <mergeCell ref="GB5:GB6"/>
    <mergeCell ref="FC5:FE5"/>
    <mergeCell ref="FF5:FG5"/>
    <mergeCell ref="FH5:FH6"/>
    <mergeCell ref="FI5:FK5"/>
    <mergeCell ref="FL5:FN5"/>
    <mergeCell ref="FO5:FP5"/>
    <mergeCell ref="EQ4:EY4"/>
    <mergeCell ref="EZ4:FH4"/>
    <mergeCell ref="FI4:FQ4"/>
    <mergeCell ref="FR4:FR6"/>
    <mergeCell ref="FS4:FS6"/>
    <mergeCell ref="EQ5:ES5"/>
    <mergeCell ref="ET5:EV5"/>
    <mergeCell ref="EW5:EX5"/>
    <mergeCell ref="EY5:EY6"/>
    <mergeCell ref="EZ5:FB5"/>
    <mergeCell ref="CI4:CI6"/>
    <mergeCell ref="CJ4:CJ6"/>
    <mergeCell ref="DI5:DJ5"/>
    <mergeCell ref="DK5:DK6"/>
    <mergeCell ref="BZ4:CH4"/>
    <mergeCell ref="BH5:BJ5"/>
    <mergeCell ref="BK5:BM5"/>
    <mergeCell ref="AM5:AM6"/>
    <mergeCell ref="B12:AT12"/>
    <mergeCell ref="T5:V5"/>
    <mergeCell ref="BG4:BG6"/>
    <mergeCell ref="AE5:AG5"/>
    <mergeCell ref="AH5:AJ5"/>
    <mergeCell ref="AK5:AL5"/>
    <mergeCell ref="AU11:CD11"/>
    <mergeCell ref="AU12:BC12"/>
    <mergeCell ref="BD12:BL12"/>
    <mergeCell ref="BM12:BU12"/>
    <mergeCell ref="BV12:CD12"/>
    <mergeCell ref="B4:J4"/>
    <mergeCell ref="B5:D5"/>
    <mergeCell ref="Q5:R5"/>
    <mergeCell ref="AB5:AB6"/>
    <mergeCell ref="W5:Y5"/>
    <mergeCell ref="B13:D13"/>
    <mergeCell ref="E13:G13"/>
    <mergeCell ref="H13:J13"/>
    <mergeCell ref="K13:M13"/>
    <mergeCell ref="N13:P13"/>
    <mergeCell ref="Q13:S13"/>
    <mergeCell ref="T13:V13"/>
    <mergeCell ref="W13:Y13"/>
    <mergeCell ref="AI13:AK13"/>
    <mergeCell ref="Z13:AB13"/>
    <mergeCell ref="AC13:AE13"/>
    <mergeCell ref="AF13:AH13"/>
    <mergeCell ref="S21:S22"/>
    <mergeCell ref="T21:V21"/>
    <mergeCell ref="W21:Y21"/>
    <mergeCell ref="Z21:AA21"/>
    <mergeCell ref="Z5:AA5"/>
    <mergeCell ref="BF4:BF6"/>
    <mergeCell ref="BE5:BE6"/>
    <mergeCell ref="AV5:AV6"/>
    <mergeCell ref="K4:S4"/>
    <mergeCell ref="T4:AB4"/>
    <mergeCell ref="AO13:AQ13"/>
    <mergeCell ref="AR13:AT13"/>
    <mergeCell ref="AL13:AN13"/>
    <mergeCell ref="BC5:BD5"/>
    <mergeCell ref="AZ5:BB5"/>
    <mergeCell ref="BD13:BF13"/>
    <mergeCell ref="AH21:AJ21"/>
    <mergeCell ref="AK21:AL21"/>
    <mergeCell ref="AM21:AM22"/>
    <mergeCell ref="AN21:AP21"/>
    <mergeCell ref="AE21:AG21"/>
    <mergeCell ref="K5:M5"/>
    <mergeCell ref="N5:P5"/>
    <mergeCell ref="S5:S6"/>
    <mergeCell ref="M25:AO25"/>
    <mergeCell ref="AP25:BR25"/>
    <mergeCell ref="BS25:CU25"/>
    <mergeCell ref="CV25:DX25"/>
    <mergeCell ref="DY25:FA25"/>
    <mergeCell ref="DQ13:DS13"/>
    <mergeCell ref="DZ13:EB13"/>
    <mergeCell ref="AJ24:AK24"/>
    <mergeCell ref="AL24:AM24"/>
    <mergeCell ref="AN5:AP5"/>
    <mergeCell ref="AQ5:AS5"/>
    <mergeCell ref="AT5:AU5"/>
    <mergeCell ref="AW5:AY5"/>
    <mergeCell ref="B19:AD19"/>
    <mergeCell ref="AE19:BG19"/>
    <mergeCell ref="E21:G21"/>
    <mergeCell ref="H21:I21"/>
    <mergeCell ref="J21:J22"/>
    <mergeCell ref="K21:M21"/>
    <mergeCell ref="N21:P21"/>
    <mergeCell ref="Q21:R21"/>
    <mergeCell ref="FB25:GD25"/>
    <mergeCell ref="AU13:AW13"/>
    <mergeCell ref="AX13:AZ13"/>
    <mergeCell ref="BG13:BI13"/>
    <mergeCell ref="BJ13:BK13"/>
    <mergeCell ref="BL13:BL14"/>
    <mergeCell ref="BH19:CJ19"/>
    <mergeCell ref="CK19:DM19"/>
    <mergeCell ref="AE20:AM20"/>
    <mergeCell ref="AN20:AV20"/>
    <mergeCell ref="AW20:BE20"/>
    <mergeCell ref="BF20:BF22"/>
    <mergeCell ref="BG20:BG22"/>
    <mergeCell ref="BH20:BP20"/>
    <mergeCell ref="AQ21:AS21"/>
    <mergeCell ref="AT21:AU21"/>
    <mergeCell ref="AV21:AV22"/>
    <mergeCell ref="CH21:CH22"/>
    <mergeCell ref="CK21:CM21"/>
    <mergeCell ref="CQ13:CS13"/>
    <mergeCell ref="CZ13:DB13"/>
    <mergeCell ref="CB13:CC13"/>
    <mergeCell ref="CD13:CD14"/>
    <mergeCell ref="CH13:CJ13"/>
    <mergeCell ref="M26:U26"/>
    <mergeCell ref="V26:AD26"/>
    <mergeCell ref="AE26:AM26"/>
    <mergeCell ref="AN26:AN28"/>
    <mergeCell ref="AO26:AO28"/>
    <mergeCell ref="AP26:AX26"/>
    <mergeCell ref="AY26:BG26"/>
    <mergeCell ref="BH26:BP26"/>
    <mergeCell ref="BQ26:BQ28"/>
    <mergeCell ref="BE27:BF27"/>
    <mergeCell ref="BG27:BG28"/>
    <mergeCell ref="BH27:BJ27"/>
    <mergeCell ref="BK27:BM27"/>
    <mergeCell ref="BN27:BO27"/>
    <mergeCell ref="BP27:BP28"/>
    <mergeCell ref="CB26:CJ26"/>
    <mergeCell ref="CK26:CS26"/>
    <mergeCell ref="CT26:CT28"/>
    <mergeCell ref="CU26:CU28"/>
    <mergeCell ref="CV26:DD26"/>
    <mergeCell ref="DE26:DM26"/>
    <mergeCell ref="DN26:DV26"/>
    <mergeCell ref="BS27:BU27"/>
    <mergeCell ref="BV27:BX27"/>
    <mergeCell ref="BY27:BZ27"/>
    <mergeCell ref="CA27:CA28"/>
    <mergeCell ref="CB27:CD27"/>
    <mergeCell ref="CE27:CG27"/>
    <mergeCell ref="CH27:CI27"/>
    <mergeCell ref="CJ27:CJ28"/>
    <mergeCell ref="CK27:CM27"/>
    <mergeCell ref="CN27:CP27"/>
    <mergeCell ref="CQ27:CR27"/>
    <mergeCell ref="CS27:CS28"/>
    <mergeCell ref="CV27:CX27"/>
    <mergeCell ref="CY27:DA27"/>
    <mergeCell ref="DB27:DC27"/>
    <mergeCell ref="DH27:DJ27"/>
    <mergeCell ref="DK27:DL27"/>
    <mergeCell ref="FK26:FS26"/>
    <mergeCell ref="FT26:GB26"/>
    <mergeCell ref="GC26:GC28"/>
    <mergeCell ref="GD26:GD28"/>
    <mergeCell ref="M27:O27"/>
    <mergeCell ref="P27:R27"/>
    <mergeCell ref="S27:T27"/>
    <mergeCell ref="U27:U28"/>
    <mergeCell ref="V27:X27"/>
    <mergeCell ref="Y27:AA27"/>
    <mergeCell ref="AB27:AC27"/>
    <mergeCell ref="AD27:AD28"/>
    <mergeCell ref="AE27:AG27"/>
    <mergeCell ref="AH27:AJ27"/>
    <mergeCell ref="AK27:AL27"/>
    <mergeCell ref="AM27:AM28"/>
    <mergeCell ref="AP27:AR27"/>
    <mergeCell ref="AS27:AU27"/>
    <mergeCell ref="AV27:AW27"/>
    <mergeCell ref="AX27:AX28"/>
    <mergeCell ref="AY27:BA27"/>
    <mergeCell ref="BB27:BD27"/>
    <mergeCell ref="BR26:BR28"/>
    <mergeCell ref="BS26:CA26"/>
    <mergeCell ref="DM27:DM28"/>
    <mergeCell ref="FE27:FG27"/>
    <mergeCell ref="DN27:DP27"/>
    <mergeCell ref="DQ27:DS27"/>
    <mergeCell ref="DT27:DU27"/>
    <mergeCell ref="DV27:DV28"/>
    <mergeCell ref="DY27:EA27"/>
    <mergeCell ref="EB27:ED27"/>
    <mergeCell ref="EE27:EF27"/>
    <mergeCell ref="EG27:EG28"/>
    <mergeCell ref="EH27:EJ27"/>
    <mergeCell ref="EZ26:EZ28"/>
    <mergeCell ref="FA26:FA28"/>
    <mergeCell ref="FB26:FJ26"/>
    <mergeCell ref="DY26:EG26"/>
    <mergeCell ref="EH26:EP26"/>
    <mergeCell ref="EQ26:EY26"/>
    <mergeCell ref="DW26:DW28"/>
    <mergeCell ref="DX26:DX28"/>
    <mergeCell ref="GB27:GB28"/>
    <mergeCell ref="A18:A23"/>
    <mergeCell ref="A25:A29"/>
    <mergeCell ref="A32:A33"/>
    <mergeCell ref="B27:K27"/>
    <mergeCell ref="FH27:FI27"/>
    <mergeCell ref="FJ27:FJ28"/>
    <mergeCell ref="FK27:FM27"/>
    <mergeCell ref="FN27:FP27"/>
    <mergeCell ref="FQ27:FR27"/>
    <mergeCell ref="FS27:FS28"/>
    <mergeCell ref="FT27:FV27"/>
    <mergeCell ref="FW27:FY27"/>
    <mergeCell ref="FZ27:GA27"/>
    <mergeCell ref="EK27:EM27"/>
    <mergeCell ref="EN27:EO27"/>
    <mergeCell ref="EP27:EP28"/>
    <mergeCell ref="EQ27:ES27"/>
    <mergeCell ref="ET27:EV27"/>
    <mergeCell ref="EW27:EX27"/>
    <mergeCell ref="EY27:EY28"/>
    <mergeCell ref="FB27:FD27"/>
    <mergeCell ref="DD27:DD28"/>
    <mergeCell ref="DE27:DG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GF &amp; SF</vt:lpstr>
      <vt:lpstr>Qualitative</vt:lpstr>
      <vt:lpstr>Productwise</vt:lpstr>
      <vt:lpstr>Only for BB use</vt:lpstr>
      <vt:lpstr>'GF &amp; SF'!Print_Area</vt:lpstr>
      <vt:lpstr>Productwise!Print_Area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2024-07-30T07:50:58Z</dcterms:modified>
</cp:coreProperties>
</file>